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<sst xmlns="http://schemas.openxmlformats.org/spreadsheetml/2006/main" count="184" uniqueCount="81">
  <si>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</si>
  <si>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</si>
  <si>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</si>
  <si>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</si>
  <si>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</si>
  <si>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</si>
  <si>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</si>
  <si>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</si>
  <si>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</si>
  <si>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</si>
  <si>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</si>
  <si>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</si>
  <si>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</si>
  <si>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</si>
  <si>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</si>
  <si>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</si>
  <si>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</si>
  <si>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</si>
  <si>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</si>
  <si>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</si>
  <si>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</si>
  <si>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</si>
  <si>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</si>
  <si>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</si>
  <si>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</si>
  <si>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</si>
  <si>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</si>
  <si>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</si>
  <si>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</si>
  <si>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</si>
  <si>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</si>
  <si>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</si>
  <si>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</si>
  <si>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</si>
  <si>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</si>
  <si>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</si>
  <si>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</si>
  <si>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</si>
  <si>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</si>
  <si>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</si>
  <si>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</si>
  <si>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</si>
  <si>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</si>
  <si>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</si>
  <si>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</si>
  <si>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</si>
  <si>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</si>
  <si>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</si>
  <si>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</si>
  <si>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</si>
  <si>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</si>
  <si>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</si>
  <si>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</si>
  <si>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</si>
  <si>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</si>
  <si>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</si>
  <si>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</si>
  <si>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</si>
  <si>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</si>
  <si>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</si>
  <si>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</si>
  <si>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</si>
  <si>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</si>
  <si>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</si>
  <si>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</si>
  <si>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PROMETNO-TEHNIČKA ŠKOLA ŠIBENIK</t>
  </si>
  <si>
    <t>Osnovno i srednješkolsko obrazovanje</t>
  </si>
  <si>
    <t>Srednješkolsko obrazovanje-standard</t>
  </si>
  <si>
    <t>Srednješkolsko obrazovanje-operativni plan</t>
  </si>
  <si>
    <t>Stručno osposobljavanje bez zasnivanja radnog odnosa</t>
  </si>
  <si>
    <t>Naknade trošk.osob.izvan rad.odnosa</t>
  </si>
  <si>
    <t>Prometne jedinice mladeži</t>
  </si>
  <si>
    <t>Podizanje kvalitete i standarda kroz aktivnosti škola</t>
  </si>
  <si>
    <t>Kamate za primljene zajmove</t>
  </si>
  <si>
    <t>Izdaci za otplatu glavnice primljenih zajmova</t>
  </si>
  <si>
    <t>UKUPNO</t>
  </si>
  <si>
    <t>Otplata glavnice primljenih zajmova od trg.društ.izvan javnog sektora</t>
  </si>
  <si>
    <t>SVEUKUPNO</t>
  </si>
  <si>
    <t>PRIJEDLOG FINANCIJSKOG PLANA (PROMETNO-TEHNIČKA ŠKOLA ŠIBENIK)  ZA 2017. I                                                                                                                                                PROJEKCIJA PLANA ZA  2018. I 2019. GODINU</t>
  </si>
  <si>
    <t>Nabava kamiona za osposobljavanje učenika za V.M.V.</t>
  </si>
  <si>
    <t>Prijevozna sredstva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</si>
</sst>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right" wrapText="1"/>
    </xf>
    <xf numFmtId="1" fontId="21" fillId="0" borderId="32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43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43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0" xfId="0" applyNumberFormat="1" applyFont="1" applyBorder="1" applyAlignment="1">
      <alignment horizontal="right" vertical="center" wrapText="1"/>
    </xf>
    <xf numFmtId="1" fontId="21" fillId="0" borderId="43" xfId="0" applyNumberFormat="1" applyFont="1" applyBorder="1" applyAlignment="1">
      <alignment wrapText="1"/>
    </xf>
    <xf numFmtId="1" fontId="21" fillId="0" borderId="43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767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767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77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77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3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12" t="s">
        <v>78</v>
      </c>
      <c r="B1" s="112"/>
      <c r="C1" s="112"/>
      <c r="D1" s="112"/>
      <c r="E1" s="112"/>
      <c r="F1" s="112"/>
      <c r="G1" s="112"/>
      <c r="H1" s="112"/>
    </row>
    <row r="2" spans="1:8" s="73" customFormat="1" ht="26.25" customHeight="1">
      <c r="A2" s="112" t="s">
        <v>45</v>
      </c>
      <c r="B2" s="112"/>
      <c r="C2" s="112"/>
      <c r="D2" s="112"/>
      <c r="E2" s="112"/>
      <c r="F2" s="112"/>
      <c r="G2" s="123"/>
      <c r="H2" s="123"/>
    </row>
    <row r="3" spans="1:8" ht="25.5" customHeight="1">
      <c r="A3" s="112"/>
      <c r="B3" s="112"/>
      <c r="C3" s="112"/>
      <c r="D3" s="112"/>
      <c r="E3" s="112"/>
      <c r="F3" s="112"/>
      <c r="G3" s="112"/>
      <c r="H3" s="114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58</v>
      </c>
      <c r="G5" s="80" t="s">
        <v>59</v>
      </c>
      <c r="H5" s="81" t="s">
        <v>60</v>
      </c>
      <c r="I5" s="82"/>
    </row>
    <row r="6" spans="1:9" ht="27.75" customHeight="1">
      <c r="A6" s="117" t="s">
        <v>46</v>
      </c>
      <c r="B6" s="116"/>
      <c r="C6" s="116"/>
      <c r="D6" s="116"/>
      <c r="E6" s="122"/>
      <c r="F6" s="85">
        <v>1507500</v>
      </c>
      <c r="G6" s="85">
        <v>1094500</v>
      </c>
      <c r="H6" s="85">
        <v>1094500</v>
      </c>
      <c r="I6" s="104"/>
    </row>
    <row r="7" spans="1:8" ht="22.5" customHeight="1">
      <c r="A7" s="117" t="s">
        <v>0</v>
      </c>
      <c r="B7" s="116"/>
      <c r="C7" s="116"/>
      <c r="D7" s="116"/>
      <c r="E7" s="122"/>
      <c r="F7" s="84">
        <v>1456600</v>
      </c>
      <c r="G7" s="84">
        <v>1094500</v>
      </c>
      <c r="H7" s="84">
        <v>1094500</v>
      </c>
    </row>
    <row r="8" spans="1:8" ht="22.5" customHeight="1">
      <c r="A8" s="124" t="s">
        <v>50</v>
      </c>
      <c r="B8" s="122"/>
      <c r="C8" s="122"/>
      <c r="D8" s="122"/>
      <c r="E8" s="122"/>
      <c r="F8" s="84">
        <v>50900</v>
      </c>
      <c r="G8" s="84"/>
      <c r="H8" s="84"/>
    </row>
    <row r="9" spans="1:8" ht="22.5" customHeight="1">
      <c r="A9" s="105" t="s">
        <v>47</v>
      </c>
      <c r="B9" s="83"/>
      <c r="C9" s="83"/>
      <c r="D9" s="83"/>
      <c r="E9" s="83"/>
      <c r="F9" s="84">
        <v>1507500</v>
      </c>
      <c r="G9" s="84">
        <v>1094500</v>
      </c>
      <c r="H9" s="84">
        <v>1094500</v>
      </c>
    </row>
    <row r="10" spans="1:8" ht="22.5" customHeight="1">
      <c r="A10" s="115" t="s">
        <v>1</v>
      </c>
      <c r="B10" s="116"/>
      <c r="C10" s="116"/>
      <c r="D10" s="116"/>
      <c r="E10" s="125"/>
      <c r="F10" s="85">
        <v>971500</v>
      </c>
      <c r="G10" s="85">
        <v>981500</v>
      </c>
      <c r="H10" s="85">
        <v>981500</v>
      </c>
    </row>
    <row r="11" spans="1:8" ht="22.5" customHeight="1">
      <c r="A11" s="124" t="s">
        <v>2</v>
      </c>
      <c r="B11" s="122"/>
      <c r="C11" s="122"/>
      <c r="D11" s="122"/>
      <c r="E11" s="122"/>
      <c r="F11" s="85">
        <v>536000</v>
      </c>
      <c r="G11" s="85">
        <v>113000</v>
      </c>
      <c r="H11" s="85">
        <v>113000</v>
      </c>
    </row>
    <row r="12" spans="1:8" ht="22.5" customHeight="1">
      <c r="A12" s="115" t="s">
        <v>3</v>
      </c>
      <c r="B12" s="116"/>
      <c r="C12" s="116"/>
      <c r="D12" s="116"/>
      <c r="E12" s="116"/>
      <c r="F12" s="85"/>
      <c r="G12" s="85"/>
      <c r="H12" s="85"/>
    </row>
    <row r="13" spans="1:8" ht="25.5" customHeight="1">
      <c r="A13" s="112"/>
      <c r="B13" s="113"/>
      <c r="C13" s="113"/>
      <c r="D13" s="113"/>
      <c r="E13" s="113"/>
      <c r="F13" s="114"/>
      <c r="G13" s="114"/>
      <c r="H13" s="114"/>
    </row>
    <row r="14" spans="1:8" ht="27.75" customHeight="1">
      <c r="A14" s="76"/>
      <c r="B14" s="77"/>
      <c r="C14" s="77"/>
      <c r="D14" s="78"/>
      <c r="E14" s="79"/>
      <c r="F14" s="80" t="s">
        <v>58</v>
      </c>
      <c r="G14" s="80" t="s">
        <v>59</v>
      </c>
      <c r="H14" s="81" t="s">
        <v>60</v>
      </c>
    </row>
    <row r="15" spans="1:8" ht="22.5" customHeight="1">
      <c r="A15" s="118" t="s">
        <v>4</v>
      </c>
      <c r="B15" s="119"/>
      <c r="C15" s="119"/>
      <c r="D15" s="119"/>
      <c r="E15" s="120"/>
      <c r="F15" s="87">
        <v>17000</v>
      </c>
      <c r="G15" s="87"/>
      <c r="H15" s="85"/>
    </row>
    <row r="16" spans="1:8" s="68" customFormat="1" ht="25.5" customHeight="1">
      <c r="A16" s="121"/>
      <c r="B16" s="113"/>
      <c r="C16" s="113"/>
      <c r="D16" s="113"/>
      <c r="E16" s="113"/>
      <c r="F16" s="114"/>
      <c r="G16" s="114"/>
      <c r="H16" s="114"/>
    </row>
    <row r="17" spans="1:8" s="68" customFormat="1" ht="27.75" customHeight="1">
      <c r="A17" s="76"/>
      <c r="B17" s="77"/>
      <c r="C17" s="77"/>
      <c r="D17" s="78"/>
      <c r="E17" s="79"/>
      <c r="F17" s="80" t="s">
        <v>58</v>
      </c>
      <c r="G17" s="80" t="s">
        <v>59</v>
      </c>
      <c r="H17" s="81" t="s">
        <v>60</v>
      </c>
    </row>
    <row r="18" spans="1:8" s="68" customFormat="1" ht="22.5" customHeight="1">
      <c r="A18" s="117" t="s">
        <v>5</v>
      </c>
      <c r="B18" s="116"/>
      <c r="C18" s="116"/>
      <c r="D18" s="116"/>
      <c r="E18" s="116"/>
      <c r="F18" s="84"/>
      <c r="G18" s="84"/>
      <c r="H18" s="84"/>
    </row>
    <row r="19" spans="1:8" s="68" customFormat="1" ht="22.5" customHeight="1">
      <c r="A19" s="117" t="s">
        <v>6</v>
      </c>
      <c r="B19" s="116"/>
      <c r="C19" s="116"/>
      <c r="D19" s="116"/>
      <c r="E19" s="116"/>
      <c r="F19" s="84">
        <v>17000</v>
      </c>
      <c r="G19" s="84"/>
      <c r="H19" s="84"/>
    </row>
    <row r="20" spans="1:8" s="68" customFormat="1" ht="22.5" customHeight="1">
      <c r="A20" s="115" t="s">
        <v>7</v>
      </c>
      <c r="B20" s="116"/>
      <c r="C20" s="116"/>
      <c r="D20" s="116"/>
      <c r="E20" s="116"/>
      <c r="F20" s="84">
        <v>-17000</v>
      </c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15" t="s">
        <v>8</v>
      </c>
      <c r="B22" s="116"/>
      <c r="C22" s="116"/>
      <c r="D22" s="116"/>
      <c r="E22" s="116"/>
      <c r="F22" s="84"/>
      <c r="G22" s="84"/>
      <c r="H22" s="84"/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41">
      <selection activeCell="B16" sqref="B16:H16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12" t="s">
        <v>9</v>
      </c>
      <c r="B1" s="112"/>
      <c r="C1" s="112"/>
      <c r="D1" s="112"/>
      <c r="E1" s="112"/>
      <c r="F1" s="112"/>
      <c r="G1" s="112"/>
      <c r="H1" s="112"/>
    </row>
    <row r="2" spans="1:8" s="1" customFormat="1" ht="13.5" thickBot="1">
      <c r="A2" s="16"/>
      <c r="H2" s="17" t="s">
        <v>10</v>
      </c>
    </row>
    <row r="3" spans="1:8" s="1" customFormat="1" ht="26.25" thickBot="1">
      <c r="A3" s="100" t="s">
        <v>11</v>
      </c>
      <c r="B3" s="129" t="s">
        <v>53</v>
      </c>
      <c r="C3" s="130"/>
      <c r="D3" s="130"/>
      <c r="E3" s="130"/>
      <c r="F3" s="130"/>
      <c r="G3" s="130"/>
      <c r="H3" s="131"/>
    </row>
    <row r="4" spans="1:8" s="1" customFormat="1" ht="90" thickBot="1">
      <c r="A4" s="101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51</v>
      </c>
      <c r="H4" s="20" t="s">
        <v>19</v>
      </c>
    </row>
    <row r="5" spans="1:8" s="1" customFormat="1" ht="12.75">
      <c r="A5" s="109">
        <v>634</v>
      </c>
      <c r="B5" s="3"/>
      <c r="C5" s="4"/>
      <c r="D5" s="5"/>
      <c r="E5" s="107">
        <v>13000</v>
      </c>
      <c r="F5" s="6"/>
      <c r="G5" s="7"/>
      <c r="H5" s="8"/>
    </row>
    <row r="6" spans="1:8" s="1" customFormat="1" ht="12.75">
      <c r="A6" s="25">
        <v>636</v>
      </c>
      <c r="B6" s="21"/>
      <c r="C6" s="22"/>
      <c r="D6" s="22"/>
      <c r="E6" s="22">
        <v>5000</v>
      </c>
      <c r="F6" s="22"/>
      <c r="G6" s="23"/>
      <c r="H6" s="24"/>
    </row>
    <row r="7" spans="1:8" s="1" customFormat="1" ht="12.75">
      <c r="A7" s="25">
        <v>652</v>
      </c>
      <c r="B7" s="21"/>
      <c r="C7" s="22"/>
      <c r="D7" s="22">
        <v>84000</v>
      </c>
      <c r="E7" s="22"/>
      <c r="F7" s="22"/>
      <c r="G7" s="23"/>
      <c r="H7" s="24"/>
    </row>
    <row r="8" spans="1:8" s="1" customFormat="1" ht="12.75">
      <c r="A8" s="25">
        <v>661</v>
      </c>
      <c r="B8" s="21"/>
      <c r="C8" s="22">
        <v>283000</v>
      </c>
      <c r="D8" s="22"/>
      <c r="E8" s="22"/>
      <c r="F8" s="22"/>
      <c r="G8" s="23"/>
      <c r="H8" s="24"/>
    </row>
    <row r="9" spans="1:8" s="1" customFormat="1" ht="12.75">
      <c r="A9" s="25">
        <v>663</v>
      </c>
      <c r="B9" s="21"/>
      <c r="C9" s="22"/>
      <c r="D9" s="22"/>
      <c r="E9" s="22"/>
      <c r="F9" s="22">
        <v>10000</v>
      </c>
      <c r="G9" s="23"/>
      <c r="H9" s="24"/>
    </row>
    <row r="10" spans="1:8" s="1" customFormat="1" ht="12.75">
      <c r="A10" s="25">
        <v>723</v>
      </c>
      <c r="B10" s="21"/>
      <c r="C10" s="22"/>
      <c r="D10" s="22"/>
      <c r="E10" s="22"/>
      <c r="F10" s="22"/>
      <c r="G10" s="23">
        <v>50900</v>
      </c>
      <c r="H10" s="24"/>
    </row>
    <row r="11" spans="1:8" s="1" customFormat="1" ht="12.75">
      <c r="A11" s="25">
        <v>671</v>
      </c>
      <c r="B11" s="21">
        <v>1061600</v>
      </c>
      <c r="C11" s="22"/>
      <c r="D11" s="22"/>
      <c r="E11" s="22"/>
      <c r="F11" s="22"/>
      <c r="G11" s="23"/>
      <c r="H11" s="24"/>
    </row>
    <row r="12" spans="1:8" s="1" customFormat="1" ht="12.75">
      <c r="A12" s="25">
        <v>922</v>
      </c>
      <c r="B12" s="21"/>
      <c r="C12" s="22">
        <v>17000</v>
      </c>
      <c r="D12" s="22"/>
      <c r="E12" s="22"/>
      <c r="F12" s="22"/>
      <c r="G12" s="23"/>
      <c r="H12" s="24"/>
    </row>
    <row r="13" spans="1:8" s="1" customFormat="1" ht="7.5" customHeight="1" thickBot="1">
      <c r="A13" s="25"/>
      <c r="B13" s="21"/>
      <c r="C13" s="22"/>
      <c r="D13" s="22"/>
      <c r="E13" s="22"/>
      <c r="F13" s="22"/>
      <c r="G13" s="23"/>
      <c r="H13" s="24"/>
    </row>
    <row r="14" spans="1:8" s="1" customFormat="1" ht="13.5" hidden="1" thickBot="1">
      <c r="A14" s="27"/>
      <c r="B14" s="28"/>
      <c r="C14" s="29"/>
      <c r="D14" s="29"/>
      <c r="E14" s="29"/>
      <c r="F14" s="29"/>
      <c r="G14" s="30"/>
      <c r="H14" s="31"/>
    </row>
    <row r="15" spans="1:8" s="1" customFormat="1" ht="30" customHeight="1" thickBot="1">
      <c r="A15" s="32" t="s">
        <v>20</v>
      </c>
      <c r="B15" s="33">
        <v>1061600</v>
      </c>
      <c r="C15" s="34">
        <v>300000</v>
      </c>
      <c r="D15" s="35">
        <v>84000</v>
      </c>
      <c r="E15" s="34">
        <v>18000</v>
      </c>
      <c r="F15" s="35">
        <v>10000</v>
      </c>
      <c r="G15" s="34">
        <v>50900</v>
      </c>
      <c r="H15" s="36">
        <v>0</v>
      </c>
    </row>
    <row r="16" spans="1:8" s="1" customFormat="1" ht="28.5" customHeight="1" thickBot="1">
      <c r="A16" s="32" t="s">
        <v>55</v>
      </c>
      <c r="B16" s="126">
        <f>B15+C15+D15+E15+F15+G15+H15</f>
        <v>1524500</v>
      </c>
      <c r="C16" s="127"/>
      <c r="D16" s="127"/>
      <c r="E16" s="127"/>
      <c r="F16" s="127"/>
      <c r="G16" s="127"/>
      <c r="H16" s="128"/>
    </row>
    <row r="17" spans="1:8" ht="13.5" thickBot="1">
      <c r="A17" s="13"/>
      <c r="B17" s="13"/>
      <c r="C17" s="13"/>
      <c r="D17" s="14"/>
      <c r="E17" s="37"/>
      <c r="H17" s="17"/>
    </row>
    <row r="18" spans="1:8" ht="24" customHeight="1" thickBot="1">
      <c r="A18" s="102" t="s">
        <v>11</v>
      </c>
      <c r="B18" s="129" t="s">
        <v>54</v>
      </c>
      <c r="C18" s="130"/>
      <c r="D18" s="130"/>
      <c r="E18" s="130"/>
      <c r="F18" s="130"/>
      <c r="G18" s="130"/>
      <c r="H18" s="131"/>
    </row>
    <row r="19" spans="1:8" ht="90" thickBot="1">
      <c r="A19" s="103" t="s">
        <v>12</v>
      </c>
      <c r="B19" s="18" t="s">
        <v>13</v>
      </c>
      <c r="C19" s="19" t="s">
        <v>14</v>
      </c>
      <c r="D19" s="19" t="s">
        <v>15</v>
      </c>
      <c r="E19" s="19" t="s">
        <v>16</v>
      </c>
      <c r="F19" s="19" t="s">
        <v>17</v>
      </c>
      <c r="G19" s="19" t="s">
        <v>51</v>
      </c>
      <c r="H19" s="20" t="s">
        <v>19</v>
      </c>
    </row>
    <row r="20" spans="1:8" ht="12.75">
      <c r="A20" s="108">
        <v>634</v>
      </c>
      <c r="B20" s="3"/>
      <c r="C20" s="4"/>
      <c r="D20" s="5"/>
      <c r="E20" s="107">
        <v>13000</v>
      </c>
      <c r="F20" s="6"/>
      <c r="G20" s="7"/>
      <c r="H20" s="8"/>
    </row>
    <row r="21" spans="1:8" ht="12.75">
      <c r="A21" s="26">
        <v>636</v>
      </c>
      <c r="B21" s="21"/>
      <c r="C21" s="22"/>
      <c r="D21" s="22"/>
      <c r="E21" s="110">
        <v>5000</v>
      </c>
      <c r="F21" s="22"/>
      <c r="G21" s="23"/>
      <c r="H21" s="24"/>
    </row>
    <row r="22" spans="1:8" ht="12.75">
      <c r="A22" s="26">
        <v>652</v>
      </c>
      <c r="B22" s="21"/>
      <c r="C22" s="22"/>
      <c r="D22" s="22">
        <v>84000</v>
      </c>
      <c r="E22" s="110"/>
      <c r="F22" s="22"/>
      <c r="G22" s="23"/>
      <c r="H22" s="24"/>
    </row>
    <row r="23" spans="1:8" ht="12.75">
      <c r="A23" s="26">
        <v>661</v>
      </c>
      <c r="B23" s="21"/>
      <c r="C23" s="22">
        <v>300000</v>
      </c>
      <c r="D23" s="22"/>
      <c r="E23" s="22"/>
      <c r="F23" s="22"/>
      <c r="G23" s="23"/>
      <c r="H23" s="24"/>
    </row>
    <row r="24" spans="1:8" ht="12.75">
      <c r="A24" s="26">
        <v>663</v>
      </c>
      <c r="B24" s="21"/>
      <c r="C24" s="22"/>
      <c r="D24" s="22"/>
      <c r="E24" s="22"/>
      <c r="F24" s="22">
        <v>10000</v>
      </c>
      <c r="G24" s="23"/>
      <c r="H24" s="24"/>
    </row>
    <row r="25" spans="1:8" ht="12.75">
      <c r="A25" s="26">
        <v>671</v>
      </c>
      <c r="B25" s="21">
        <v>682500</v>
      </c>
      <c r="C25" s="22"/>
      <c r="D25" s="22"/>
      <c r="E25" s="22"/>
      <c r="F25" s="22"/>
      <c r="G25" s="23"/>
      <c r="H25" s="24"/>
    </row>
    <row r="26" spans="1:8" ht="12.75">
      <c r="A26" s="26">
        <v>922</v>
      </c>
      <c r="B26" s="21"/>
      <c r="C26" s="22"/>
      <c r="D26" s="22"/>
      <c r="E26" s="22"/>
      <c r="F26" s="22"/>
      <c r="G26" s="23"/>
      <c r="H26" s="24"/>
    </row>
    <row r="27" spans="1:8" ht="8.25" customHeight="1" thickBot="1">
      <c r="A27" s="26"/>
      <c r="B27" s="21"/>
      <c r="C27" s="22"/>
      <c r="D27" s="22"/>
      <c r="E27" s="22"/>
      <c r="F27" s="22"/>
      <c r="G27" s="23"/>
      <c r="H27" s="24"/>
    </row>
    <row r="28" spans="1:8" ht="13.5" hidden="1" thickBot="1">
      <c r="A28" s="27"/>
      <c r="B28" s="28"/>
      <c r="C28" s="29"/>
      <c r="D28" s="29"/>
      <c r="E28" s="29"/>
      <c r="F28" s="29"/>
      <c r="G28" s="30"/>
      <c r="H28" s="31"/>
    </row>
    <row r="29" spans="1:8" s="1" customFormat="1" ht="30" customHeight="1" thickBot="1">
      <c r="A29" s="32" t="s">
        <v>20</v>
      </c>
      <c r="B29" s="33">
        <v>682500</v>
      </c>
      <c r="C29" s="34">
        <v>300000</v>
      </c>
      <c r="D29" s="35">
        <v>84000</v>
      </c>
      <c r="E29" s="34">
        <v>18000</v>
      </c>
      <c r="F29" s="35">
        <v>10000</v>
      </c>
      <c r="G29" s="34">
        <v>0</v>
      </c>
      <c r="H29" s="36">
        <v>0</v>
      </c>
    </row>
    <row r="30" spans="1:8" s="1" customFormat="1" ht="28.5" customHeight="1" thickBot="1">
      <c r="A30" s="32" t="s">
        <v>56</v>
      </c>
      <c r="B30" s="126">
        <f>B29+C29+D29+E29+F29+G29+H29</f>
        <v>1094500</v>
      </c>
      <c r="C30" s="127"/>
      <c r="D30" s="127"/>
      <c r="E30" s="127"/>
      <c r="F30" s="127"/>
      <c r="G30" s="127"/>
      <c r="H30" s="128"/>
    </row>
    <row r="31" spans="4:5" ht="13.5" thickBot="1">
      <c r="D31" s="39"/>
      <c r="E31" s="40"/>
    </row>
    <row r="32" spans="1:8" ht="26.25" thickBot="1">
      <c r="A32" s="102" t="s">
        <v>11</v>
      </c>
      <c r="B32" s="129" t="s">
        <v>61</v>
      </c>
      <c r="C32" s="130"/>
      <c r="D32" s="130"/>
      <c r="E32" s="130"/>
      <c r="F32" s="130"/>
      <c r="G32" s="130"/>
      <c r="H32" s="131"/>
    </row>
    <row r="33" spans="1:8" ht="90" thickBot="1">
      <c r="A33" s="103" t="s">
        <v>12</v>
      </c>
      <c r="B33" s="18" t="s">
        <v>13</v>
      </c>
      <c r="C33" s="19" t="s">
        <v>14</v>
      </c>
      <c r="D33" s="19" t="s">
        <v>15</v>
      </c>
      <c r="E33" s="19" t="s">
        <v>16</v>
      </c>
      <c r="F33" s="19" t="s">
        <v>17</v>
      </c>
      <c r="G33" s="19" t="s">
        <v>51</v>
      </c>
      <c r="H33" s="20" t="s">
        <v>19</v>
      </c>
    </row>
    <row r="34" spans="1:8" ht="12.75">
      <c r="A34" s="109">
        <v>634</v>
      </c>
      <c r="B34" s="3"/>
      <c r="C34" s="4"/>
      <c r="D34" s="5"/>
      <c r="E34" s="107">
        <v>13000</v>
      </c>
      <c r="F34" s="6"/>
      <c r="G34" s="7"/>
      <c r="H34" s="8"/>
    </row>
    <row r="35" spans="1:8" ht="12.75">
      <c r="A35" s="25">
        <v>636</v>
      </c>
      <c r="B35" s="21"/>
      <c r="C35" s="22"/>
      <c r="D35" s="22"/>
      <c r="E35" s="110">
        <v>5000</v>
      </c>
      <c r="F35" s="22"/>
      <c r="G35" s="23"/>
      <c r="H35" s="24"/>
    </row>
    <row r="36" spans="1:8" ht="12.75">
      <c r="A36" s="25">
        <v>652</v>
      </c>
      <c r="B36" s="21"/>
      <c r="C36" s="22"/>
      <c r="D36" s="22">
        <v>84000</v>
      </c>
      <c r="E36" s="22"/>
      <c r="F36" s="22"/>
      <c r="G36" s="23"/>
      <c r="H36" s="24"/>
    </row>
    <row r="37" spans="1:8" ht="12.75">
      <c r="A37" s="25">
        <v>661</v>
      </c>
      <c r="B37" s="21"/>
      <c r="C37" s="22">
        <v>300000</v>
      </c>
      <c r="D37" s="22"/>
      <c r="E37" s="22"/>
      <c r="F37" s="22"/>
      <c r="G37" s="23"/>
      <c r="H37" s="24"/>
    </row>
    <row r="38" spans="1:8" ht="12.75">
      <c r="A38" s="25">
        <v>663</v>
      </c>
      <c r="B38" s="21"/>
      <c r="C38" s="22"/>
      <c r="D38" s="22"/>
      <c r="E38" s="22"/>
      <c r="F38" s="22">
        <v>10000</v>
      </c>
      <c r="G38" s="23"/>
      <c r="H38" s="24"/>
    </row>
    <row r="39" spans="1:8" ht="13.5" customHeight="1">
      <c r="A39" s="25">
        <v>671</v>
      </c>
      <c r="B39" s="21">
        <v>682500</v>
      </c>
      <c r="C39" s="22"/>
      <c r="D39" s="22"/>
      <c r="E39" s="22"/>
      <c r="F39" s="22"/>
      <c r="G39" s="23"/>
      <c r="H39" s="24"/>
    </row>
    <row r="40" spans="1:8" ht="13.5" customHeight="1">
      <c r="A40" s="25">
        <v>922</v>
      </c>
      <c r="B40" s="21"/>
      <c r="C40" s="22"/>
      <c r="D40" s="22"/>
      <c r="E40" s="22"/>
      <c r="F40" s="22"/>
      <c r="G40" s="23"/>
      <c r="H40" s="24"/>
    </row>
    <row r="41" spans="1:8" ht="2.25" customHeight="1">
      <c r="A41" s="26"/>
      <c r="B41" s="21"/>
      <c r="C41" s="22"/>
      <c r="D41" s="22"/>
      <c r="E41" s="22"/>
      <c r="F41" s="22"/>
      <c r="G41" s="23"/>
      <c r="H41" s="24"/>
    </row>
    <row r="42" spans="1:8" ht="3" customHeight="1" thickBot="1">
      <c r="A42" s="27"/>
      <c r="B42" s="28"/>
      <c r="C42" s="29"/>
      <c r="D42" s="29"/>
      <c r="E42" s="29"/>
      <c r="F42" s="29"/>
      <c r="G42" s="30"/>
      <c r="H42" s="31"/>
    </row>
    <row r="43" spans="1:8" s="1" customFormat="1" ht="30" customHeight="1" thickBot="1">
      <c r="A43" s="32" t="s">
        <v>20</v>
      </c>
      <c r="B43" s="33">
        <v>682500</v>
      </c>
      <c r="C43" s="34">
        <v>300000</v>
      </c>
      <c r="D43" s="35">
        <v>84000</v>
      </c>
      <c r="E43" s="34">
        <v>18000</v>
      </c>
      <c r="F43" s="35">
        <v>10000</v>
      </c>
      <c r="G43" s="34">
        <v>0</v>
      </c>
      <c r="H43" s="36">
        <v>0</v>
      </c>
    </row>
    <row r="44" spans="1:8" s="1" customFormat="1" ht="28.5" customHeight="1" thickBot="1">
      <c r="A44" s="32" t="s">
        <v>62</v>
      </c>
      <c r="B44" s="126">
        <f>B43+C43+D43+E43+F43+G43+H43</f>
        <v>1094500</v>
      </c>
      <c r="C44" s="127"/>
      <c r="D44" s="127"/>
      <c r="E44" s="127"/>
      <c r="F44" s="127"/>
      <c r="G44" s="127"/>
      <c r="H44" s="128"/>
    </row>
    <row r="45" spans="3:5" ht="13.5" customHeight="1">
      <c r="C45" s="41"/>
      <c r="D45" s="39"/>
      <c r="E45" s="42"/>
    </row>
    <row r="46" spans="3:5" ht="13.5" customHeight="1">
      <c r="C46" s="41"/>
      <c r="D46" s="43"/>
      <c r="E46" s="44"/>
    </row>
    <row r="47" spans="4:5" ht="13.5" customHeight="1">
      <c r="D47" s="45"/>
      <c r="E47" s="46"/>
    </row>
    <row r="48" spans="4:5" ht="13.5" customHeight="1">
      <c r="D48" s="47"/>
      <c r="E48" s="48"/>
    </row>
    <row r="49" spans="4:5" ht="13.5" customHeight="1">
      <c r="D49" s="39"/>
      <c r="E49" s="40"/>
    </row>
    <row r="50" spans="3:5" ht="28.5" customHeight="1">
      <c r="C50" s="41"/>
      <c r="D50" s="39"/>
      <c r="E50" s="49"/>
    </row>
    <row r="51" spans="3:5" ht="13.5" customHeight="1">
      <c r="C51" s="41"/>
      <c r="D51" s="39"/>
      <c r="E51" s="44"/>
    </row>
    <row r="52" spans="4:5" ht="13.5" customHeight="1">
      <c r="D52" s="39"/>
      <c r="E52" s="40"/>
    </row>
    <row r="53" spans="4:5" ht="13.5" customHeight="1">
      <c r="D53" s="39"/>
      <c r="E53" s="48"/>
    </row>
    <row r="54" spans="4:5" ht="13.5" customHeight="1">
      <c r="D54" s="39"/>
      <c r="E54" s="40"/>
    </row>
    <row r="55" spans="4:5" ht="22.5" customHeight="1">
      <c r="D55" s="39"/>
      <c r="E55" s="50"/>
    </row>
    <row r="56" spans="4:5" ht="13.5" customHeight="1">
      <c r="D56" s="45"/>
      <c r="E56" s="46"/>
    </row>
    <row r="57" spans="2:5" ht="13.5" customHeight="1">
      <c r="B57" s="41"/>
      <c r="D57" s="45"/>
      <c r="E57" s="51"/>
    </row>
    <row r="58" spans="3:5" ht="13.5" customHeight="1">
      <c r="C58" s="41"/>
      <c r="D58" s="45"/>
      <c r="E58" s="52"/>
    </row>
    <row r="59" spans="3:5" ht="13.5" customHeight="1">
      <c r="C59" s="41"/>
      <c r="D59" s="47"/>
      <c r="E59" s="44"/>
    </row>
    <row r="60" spans="4:5" ht="13.5" customHeight="1">
      <c r="D60" s="39"/>
      <c r="E60" s="40"/>
    </row>
    <row r="61" spans="2:5" ht="13.5" customHeight="1">
      <c r="B61" s="41"/>
      <c r="D61" s="39"/>
      <c r="E61" s="42"/>
    </row>
    <row r="62" spans="3:5" ht="13.5" customHeight="1">
      <c r="C62" s="41"/>
      <c r="D62" s="39"/>
      <c r="E62" s="51"/>
    </row>
    <row r="63" spans="3:5" ht="13.5" customHeight="1">
      <c r="C63" s="41"/>
      <c r="D63" s="47"/>
      <c r="E63" s="44"/>
    </row>
    <row r="64" spans="4:5" ht="13.5" customHeight="1">
      <c r="D64" s="45"/>
      <c r="E64" s="40"/>
    </row>
    <row r="65" spans="3:5" ht="13.5" customHeight="1">
      <c r="C65" s="41"/>
      <c r="D65" s="45"/>
      <c r="E65" s="51"/>
    </row>
    <row r="66" spans="4:5" ht="22.5" customHeight="1">
      <c r="D66" s="47"/>
      <c r="E66" s="50"/>
    </row>
    <row r="67" spans="4:5" ht="13.5" customHeight="1">
      <c r="D67" s="39"/>
      <c r="E67" s="40"/>
    </row>
    <row r="68" spans="4:5" ht="13.5" customHeight="1">
      <c r="D68" s="47"/>
      <c r="E68" s="44"/>
    </row>
    <row r="69" spans="4:5" ht="13.5" customHeight="1">
      <c r="D69" s="39"/>
      <c r="E69" s="40"/>
    </row>
    <row r="70" spans="4:5" ht="13.5" customHeight="1">
      <c r="D70" s="39"/>
      <c r="E70" s="40"/>
    </row>
    <row r="71" spans="1:5" ht="13.5" customHeight="1">
      <c r="A71" s="41"/>
      <c r="D71" s="53"/>
      <c r="E71" s="51"/>
    </row>
    <row r="72" spans="2:5" ht="13.5" customHeight="1">
      <c r="B72" s="41"/>
      <c r="C72" s="41"/>
      <c r="D72" s="54"/>
      <c r="E72" s="51"/>
    </row>
    <row r="73" spans="2:5" ht="13.5" customHeight="1">
      <c r="B73" s="41"/>
      <c r="C73" s="41"/>
      <c r="D73" s="54"/>
      <c r="E73" s="42"/>
    </row>
    <row r="74" spans="2:5" ht="13.5" customHeight="1">
      <c r="B74" s="41"/>
      <c r="C74" s="41"/>
      <c r="D74" s="47"/>
      <c r="E74" s="48"/>
    </row>
    <row r="75" spans="4:5" ht="12.75">
      <c r="D75" s="39"/>
      <c r="E75" s="40"/>
    </row>
    <row r="76" spans="2:5" ht="12.75">
      <c r="B76" s="41"/>
      <c r="D76" s="39"/>
      <c r="E76" s="51"/>
    </row>
    <row r="77" spans="3:5" ht="12.75">
      <c r="C77" s="41"/>
      <c r="D77" s="39"/>
      <c r="E77" s="42"/>
    </row>
    <row r="78" spans="3:5" ht="12.75">
      <c r="C78" s="41"/>
      <c r="D78" s="47"/>
      <c r="E78" s="44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55"/>
      <c r="E81" s="56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1:5" ht="28.5" customHeight="1">
      <c r="A92" s="57"/>
      <c r="B92" s="57"/>
      <c r="C92" s="57"/>
      <c r="D92" s="58"/>
      <c r="E92" s="59"/>
    </row>
    <row r="93" spans="3:5" ht="12.75">
      <c r="C93" s="41"/>
      <c r="D93" s="39"/>
      <c r="E93" s="42"/>
    </row>
    <row r="94" spans="4:5" ht="12.75">
      <c r="D94" s="60"/>
      <c r="E94" s="61"/>
    </row>
    <row r="95" spans="4:5" ht="12.75">
      <c r="D95" s="39"/>
      <c r="E95" s="40"/>
    </row>
    <row r="96" spans="4:5" ht="12.75">
      <c r="D96" s="55"/>
      <c r="E96" s="56"/>
    </row>
    <row r="97" spans="4:5" ht="12.75">
      <c r="D97" s="55"/>
      <c r="E97" s="56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55"/>
      <c r="E104" s="56"/>
    </row>
    <row r="105" spans="4:5" ht="12.75">
      <c r="D105" s="47"/>
      <c r="E105" s="61"/>
    </row>
    <row r="106" spans="4:5" ht="12.75">
      <c r="D106" s="45"/>
      <c r="E106" s="56"/>
    </row>
    <row r="107" spans="4:5" ht="12.75">
      <c r="D107" s="47"/>
      <c r="E107" s="44"/>
    </row>
    <row r="108" spans="4:5" ht="12.75">
      <c r="D108" s="39"/>
      <c r="E108" s="40"/>
    </row>
    <row r="109" spans="3:5" ht="12.75">
      <c r="C109" s="41"/>
      <c r="D109" s="39"/>
      <c r="E109" s="42"/>
    </row>
    <row r="110" spans="4:5" ht="12.75">
      <c r="D110" s="45"/>
      <c r="E110" s="44"/>
    </row>
    <row r="111" spans="4:5" ht="12.75">
      <c r="D111" s="45"/>
      <c r="E111" s="56"/>
    </row>
    <row r="112" spans="3:5" ht="12.75">
      <c r="C112" s="41"/>
      <c r="D112" s="45"/>
      <c r="E112" s="62"/>
    </row>
    <row r="113" spans="3:5" ht="12.75">
      <c r="C113" s="41"/>
      <c r="D113" s="47"/>
      <c r="E113" s="48"/>
    </row>
    <row r="114" spans="4:5" ht="12.75">
      <c r="D114" s="39"/>
      <c r="E114" s="40"/>
    </row>
    <row r="115" spans="4:5" ht="12.75">
      <c r="D115" s="60"/>
      <c r="E115" s="63"/>
    </row>
    <row r="116" spans="4:5" ht="11.25" customHeight="1">
      <c r="D116" s="55"/>
      <c r="E116" s="56"/>
    </row>
    <row r="117" spans="2:5" ht="24" customHeight="1">
      <c r="B117" s="41"/>
      <c r="D117" s="55"/>
      <c r="E117" s="64"/>
    </row>
    <row r="118" spans="3:5" ht="15" customHeight="1">
      <c r="C118" s="41"/>
      <c r="D118" s="55"/>
      <c r="E118" s="64"/>
    </row>
    <row r="119" spans="4:5" ht="11.25" customHeight="1">
      <c r="D119" s="60"/>
      <c r="E119" s="61"/>
    </row>
    <row r="120" spans="4:5" ht="12.75">
      <c r="D120" s="55"/>
      <c r="E120" s="56"/>
    </row>
    <row r="121" spans="2:5" ht="13.5" customHeight="1">
      <c r="B121" s="41"/>
      <c r="D121" s="55"/>
      <c r="E121" s="65"/>
    </row>
    <row r="122" spans="3:5" ht="12.75" customHeight="1">
      <c r="C122" s="41"/>
      <c r="D122" s="55"/>
      <c r="E122" s="42"/>
    </row>
    <row r="123" spans="3:5" ht="12.75" customHeight="1">
      <c r="C123" s="41"/>
      <c r="D123" s="47"/>
      <c r="E123" s="48"/>
    </row>
    <row r="124" spans="4:5" ht="12.75">
      <c r="D124" s="39"/>
      <c r="E124" s="40"/>
    </row>
    <row r="125" spans="3:5" ht="12.75">
      <c r="C125" s="41"/>
      <c r="D125" s="39"/>
      <c r="E125" s="62"/>
    </row>
    <row r="126" spans="4:5" ht="12.75">
      <c r="D126" s="60"/>
      <c r="E126" s="61"/>
    </row>
    <row r="127" spans="4:5" ht="12.75">
      <c r="D127" s="55"/>
      <c r="E127" s="56"/>
    </row>
    <row r="128" spans="4:5" ht="12.75">
      <c r="D128" s="39"/>
      <c r="E128" s="40"/>
    </row>
    <row r="129" spans="1:5" ht="19.5" customHeight="1">
      <c r="A129" s="66"/>
      <c r="B129" s="13"/>
      <c r="C129" s="13"/>
      <c r="D129" s="13"/>
      <c r="E129" s="51"/>
    </row>
    <row r="130" spans="1:5" ht="15" customHeight="1">
      <c r="A130" s="41"/>
      <c r="D130" s="53"/>
      <c r="E130" s="51"/>
    </row>
    <row r="131" spans="1:5" ht="12.75">
      <c r="A131" s="41"/>
      <c r="B131" s="41"/>
      <c r="D131" s="53"/>
      <c r="E131" s="42"/>
    </row>
    <row r="132" spans="3:5" ht="12.75">
      <c r="C132" s="41"/>
      <c r="D132" s="39"/>
      <c r="E132" s="51"/>
    </row>
    <row r="133" spans="4:5" ht="12.75">
      <c r="D133" s="43"/>
      <c r="E133" s="44"/>
    </row>
    <row r="134" spans="2:5" ht="12.75">
      <c r="B134" s="41"/>
      <c r="D134" s="39"/>
      <c r="E134" s="42"/>
    </row>
    <row r="135" spans="3:5" ht="12.75">
      <c r="C135" s="41"/>
      <c r="D135" s="39"/>
      <c r="E135" s="42"/>
    </row>
    <row r="136" spans="4:5" ht="12.75">
      <c r="D136" s="47"/>
      <c r="E136" s="48"/>
    </row>
    <row r="137" spans="3:5" ht="22.5" customHeight="1">
      <c r="C137" s="41"/>
      <c r="D137" s="39"/>
      <c r="E137" s="49"/>
    </row>
    <row r="138" spans="4:5" ht="12.75">
      <c r="D138" s="39"/>
      <c r="E138" s="48"/>
    </row>
    <row r="139" spans="2:5" ht="12.75">
      <c r="B139" s="41"/>
      <c r="D139" s="45"/>
      <c r="E139" s="51"/>
    </row>
    <row r="140" spans="3:5" ht="12.75">
      <c r="C140" s="41"/>
      <c r="D140" s="45"/>
      <c r="E140" s="52"/>
    </row>
    <row r="141" spans="4:5" ht="12.75">
      <c r="D141" s="47"/>
      <c r="E141" s="44"/>
    </row>
    <row r="142" spans="1:5" ht="13.5" customHeight="1">
      <c r="A142" s="41"/>
      <c r="D142" s="53"/>
      <c r="E142" s="51"/>
    </row>
    <row r="143" spans="2:5" ht="13.5" customHeight="1">
      <c r="B143" s="41"/>
      <c r="D143" s="39"/>
      <c r="E143" s="51"/>
    </row>
    <row r="144" spans="3:5" ht="13.5" customHeight="1">
      <c r="C144" s="41"/>
      <c r="D144" s="39"/>
      <c r="E144" s="42"/>
    </row>
    <row r="145" spans="3:5" ht="12.75">
      <c r="C145" s="41"/>
      <c r="D145" s="47"/>
      <c r="E145" s="44"/>
    </row>
    <row r="146" spans="3:5" ht="12.75">
      <c r="C146" s="41"/>
      <c r="D146" s="39"/>
      <c r="E146" s="42"/>
    </row>
    <row r="147" spans="4:5" ht="12.75">
      <c r="D147" s="60"/>
      <c r="E147" s="61"/>
    </row>
    <row r="148" spans="3:5" ht="12.75">
      <c r="C148" s="41"/>
      <c r="D148" s="45"/>
      <c r="E148" s="62"/>
    </row>
    <row r="149" spans="3:5" ht="12.75">
      <c r="C149" s="41"/>
      <c r="D149" s="47"/>
      <c r="E149" s="48"/>
    </row>
    <row r="150" spans="4:5" ht="12.75">
      <c r="D150" s="60"/>
      <c r="E150" s="67"/>
    </row>
    <row r="151" spans="2:5" ht="12.75">
      <c r="B151" s="41"/>
      <c r="D151" s="55"/>
      <c r="E151" s="65"/>
    </row>
    <row r="152" spans="3:5" ht="12.75">
      <c r="C152" s="41"/>
      <c r="D152" s="55"/>
      <c r="E152" s="42"/>
    </row>
    <row r="153" spans="3:5" ht="12.75">
      <c r="C153" s="41"/>
      <c r="D153" s="47"/>
      <c r="E153" s="48"/>
    </row>
    <row r="154" spans="3:5" ht="12.75">
      <c r="C154" s="41"/>
      <c r="D154" s="47"/>
      <c r="E154" s="48"/>
    </row>
    <row r="155" spans="4:5" ht="12.75">
      <c r="D155" s="39"/>
      <c r="E155" s="40"/>
    </row>
    <row r="156" spans="1:5" s="68" customFormat="1" ht="18" customHeight="1">
      <c r="A156" s="132"/>
      <c r="B156" s="133"/>
      <c r="C156" s="133"/>
      <c r="D156" s="133"/>
      <c r="E156" s="133"/>
    </row>
    <row r="157" spans="1:5" ht="28.5" customHeight="1">
      <c r="A157" s="57"/>
      <c r="B157" s="57"/>
      <c r="C157" s="57"/>
      <c r="D157" s="58"/>
      <c r="E157" s="59"/>
    </row>
    <row r="159" spans="1:5" ht="15.75">
      <c r="A159" s="70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5" ht="17.25" customHeight="1">
      <c r="A161" s="41"/>
      <c r="B161" s="41"/>
      <c r="C161" s="41"/>
      <c r="D161" s="71"/>
      <c r="E161" s="12"/>
    </row>
    <row r="162" spans="1:5" ht="13.5" customHeight="1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12"/>
    </row>
    <row r="164" spans="1:3" ht="12.75">
      <c r="A164" s="41"/>
      <c r="B164" s="41"/>
      <c r="C164" s="41"/>
    </row>
    <row r="165" spans="1:5" ht="12.75">
      <c r="A165" s="41"/>
      <c r="B165" s="41"/>
      <c r="C165" s="41"/>
      <c r="D165" s="71"/>
      <c r="E165" s="12"/>
    </row>
    <row r="166" spans="1:5" ht="12.75">
      <c r="A166" s="41"/>
      <c r="B166" s="41"/>
      <c r="C166" s="41"/>
      <c r="D166" s="71"/>
      <c r="E166" s="72"/>
    </row>
    <row r="167" spans="1:5" ht="12.75">
      <c r="A167" s="41"/>
      <c r="B167" s="41"/>
      <c r="C167" s="41"/>
      <c r="D167" s="71"/>
      <c r="E167" s="12"/>
    </row>
    <row r="168" spans="1:5" ht="22.5" customHeight="1">
      <c r="A168" s="41"/>
      <c r="B168" s="41"/>
      <c r="C168" s="41"/>
      <c r="D168" s="71"/>
      <c r="E168" s="49"/>
    </row>
    <row r="169" spans="4:5" ht="22.5" customHeight="1">
      <c r="D169" s="47"/>
      <c r="E169" s="50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PageLayoutView="0" workbookViewId="0" topLeftCell="A49">
      <selection activeCell="B88" sqref="B88"/>
    </sheetView>
  </sheetViews>
  <sheetFormatPr defaultColWidth="11.421875" defaultRowHeight="12.75"/>
  <cols>
    <col min="1" max="1" width="11.421875" style="95" bestFit="1" customWidth="1"/>
    <col min="2" max="2" width="34.421875" style="98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9" customWidth="1"/>
  </cols>
  <sheetData>
    <row r="1" spans="1:12" ht="24" customHeight="1">
      <c r="A1" s="134" t="s">
        <v>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2" customFormat="1" ht="67.5">
      <c r="A2" s="10" t="s">
        <v>22</v>
      </c>
      <c r="B2" s="10" t="s">
        <v>23</v>
      </c>
      <c r="C2" s="11" t="s">
        <v>63</v>
      </c>
      <c r="D2" s="99" t="s">
        <v>13</v>
      </c>
      <c r="E2" s="99" t="s">
        <v>14</v>
      </c>
      <c r="F2" s="99" t="s">
        <v>15</v>
      </c>
      <c r="G2" s="99" t="s">
        <v>16</v>
      </c>
      <c r="H2" s="99" t="s">
        <v>24</v>
      </c>
      <c r="I2" s="99" t="s">
        <v>18</v>
      </c>
      <c r="J2" s="99" t="s">
        <v>19</v>
      </c>
      <c r="K2" s="11" t="s">
        <v>57</v>
      </c>
      <c r="L2" s="11" t="s">
        <v>64</v>
      </c>
    </row>
    <row r="3" spans="1:12" ht="12.75">
      <c r="A3" s="94"/>
      <c r="B3" s="15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2" customFormat="1" ht="25.5">
      <c r="A4" s="94"/>
      <c r="B4" s="96" t="s">
        <v>65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94"/>
      <c r="B5" s="15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2" customFormat="1" ht="25.5">
      <c r="A6" s="94"/>
      <c r="B6" s="97" t="s">
        <v>66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s="12" customFormat="1" ht="24.75" customHeight="1">
      <c r="A7" s="106" t="s">
        <v>48</v>
      </c>
      <c r="B7" s="97" t="s">
        <v>67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12" customFormat="1" ht="12.75">
      <c r="A8" s="94">
        <v>3</v>
      </c>
      <c r="B8" s="97" t="s">
        <v>25</v>
      </c>
      <c r="C8" s="65">
        <f>C9+C13+C18</f>
        <v>600000</v>
      </c>
      <c r="D8" s="65">
        <f>D9+D13+D18</f>
        <v>600000</v>
      </c>
      <c r="E8" s="65"/>
      <c r="F8" s="65"/>
      <c r="G8" s="65"/>
      <c r="H8" s="65"/>
      <c r="I8" s="65"/>
      <c r="J8" s="65"/>
      <c r="K8" s="65">
        <f>K9+K13+K18</f>
        <v>600000</v>
      </c>
      <c r="L8" s="65">
        <f>L9+L13+L18</f>
        <v>600000</v>
      </c>
    </row>
    <row r="9" spans="1:12" s="12" customFormat="1" ht="12.75">
      <c r="A9" s="94">
        <v>31</v>
      </c>
      <c r="B9" s="97" t="s">
        <v>26</v>
      </c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93">
        <v>311</v>
      </c>
      <c r="B10" s="15" t="s">
        <v>27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2.75">
      <c r="A11" s="93">
        <v>312</v>
      </c>
      <c r="B11" s="15" t="s">
        <v>28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2.75">
      <c r="A12" s="93">
        <v>313</v>
      </c>
      <c r="B12" s="15" t="s">
        <v>29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s="12" customFormat="1" ht="12.75">
      <c r="A13" s="94">
        <v>32</v>
      </c>
      <c r="B13" s="97" t="s">
        <v>30</v>
      </c>
      <c r="C13" s="65">
        <f>SUM(C14:C17)</f>
        <v>597385</v>
      </c>
      <c r="D13" s="65">
        <f>SUM(D14:D17)</f>
        <v>597385</v>
      </c>
      <c r="E13" s="65"/>
      <c r="F13" s="65"/>
      <c r="G13" s="65"/>
      <c r="H13" s="65"/>
      <c r="I13" s="65"/>
      <c r="J13" s="65"/>
      <c r="K13" s="65">
        <v>597385</v>
      </c>
      <c r="L13" s="65">
        <v>597385</v>
      </c>
    </row>
    <row r="14" spans="1:12" ht="12.75">
      <c r="A14" s="93">
        <v>321</v>
      </c>
      <c r="B14" s="15" t="s">
        <v>31</v>
      </c>
      <c r="C14" s="63">
        <v>174885</v>
      </c>
      <c r="D14" s="63">
        <v>174885</v>
      </c>
      <c r="E14" s="63"/>
      <c r="F14" s="63"/>
      <c r="G14" s="63"/>
      <c r="H14" s="63"/>
      <c r="I14" s="63"/>
      <c r="J14" s="63"/>
      <c r="K14" s="63"/>
      <c r="L14" s="63"/>
    </row>
    <row r="15" spans="1:12" ht="12.75">
      <c r="A15" s="93">
        <v>322</v>
      </c>
      <c r="B15" s="15" t="s">
        <v>32</v>
      </c>
      <c r="C15" s="63">
        <v>206000</v>
      </c>
      <c r="D15" s="63">
        <v>206000</v>
      </c>
      <c r="E15" s="63"/>
      <c r="F15" s="63"/>
      <c r="G15" s="63"/>
      <c r="H15" s="63"/>
      <c r="I15" s="63"/>
      <c r="J15" s="63"/>
      <c r="K15" s="63"/>
      <c r="L15" s="63"/>
    </row>
    <row r="16" spans="1:12" ht="12.75">
      <c r="A16" s="93">
        <v>323</v>
      </c>
      <c r="B16" s="15" t="s">
        <v>33</v>
      </c>
      <c r="C16" s="63">
        <v>204500</v>
      </c>
      <c r="D16" s="63">
        <v>204500</v>
      </c>
      <c r="E16" s="63"/>
      <c r="F16" s="63"/>
      <c r="G16" s="63"/>
      <c r="H16" s="63"/>
      <c r="I16" s="63"/>
      <c r="J16" s="63"/>
      <c r="K16" s="63"/>
      <c r="L16" s="63"/>
    </row>
    <row r="17" spans="1:12" ht="12.75">
      <c r="A17" s="93">
        <v>329</v>
      </c>
      <c r="B17" s="15" t="s">
        <v>34</v>
      </c>
      <c r="C17" s="63">
        <v>12000</v>
      </c>
      <c r="D17" s="63">
        <v>12000</v>
      </c>
      <c r="E17" s="63"/>
      <c r="F17" s="63"/>
      <c r="G17" s="63"/>
      <c r="H17" s="63"/>
      <c r="I17" s="63"/>
      <c r="J17" s="63"/>
      <c r="K17" s="63"/>
      <c r="L17" s="63"/>
    </row>
    <row r="18" spans="1:12" s="12" customFormat="1" ht="12.75">
      <c r="A18" s="94">
        <v>34</v>
      </c>
      <c r="B18" s="97" t="s">
        <v>35</v>
      </c>
      <c r="C18" s="65">
        <v>2615</v>
      </c>
      <c r="D18" s="65">
        <v>2615</v>
      </c>
      <c r="E18" s="65"/>
      <c r="F18" s="65"/>
      <c r="G18" s="65"/>
      <c r="H18" s="65"/>
      <c r="I18" s="65"/>
      <c r="J18" s="65"/>
      <c r="K18" s="65">
        <v>2615</v>
      </c>
      <c r="L18" s="65">
        <v>2615</v>
      </c>
    </row>
    <row r="19" spans="1:12" ht="12.75">
      <c r="A19" s="93">
        <v>343</v>
      </c>
      <c r="B19" s="15" t="s">
        <v>36</v>
      </c>
      <c r="C19" s="63">
        <v>2615</v>
      </c>
      <c r="D19" s="63">
        <v>2615</v>
      </c>
      <c r="E19" s="63"/>
      <c r="F19" s="63"/>
      <c r="G19" s="63"/>
      <c r="H19" s="63"/>
      <c r="I19" s="63"/>
      <c r="J19" s="63"/>
      <c r="K19" s="63"/>
      <c r="L19" s="63"/>
    </row>
    <row r="20" spans="1:12" s="12" customFormat="1" ht="25.5">
      <c r="A20" s="94">
        <v>4</v>
      </c>
      <c r="B20" s="97" t="s">
        <v>40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s="12" customFormat="1" ht="25.5">
      <c r="A21" s="94">
        <v>42</v>
      </c>
      <c r="B21" s="97" t="s">
        <v>41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2.75">
      <c r="A22" s="93">
        <v>422</v>
      </c>
      <c r="B22" s="15" t="s">
        <v>39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25.5">
      <c r="A23" s="93">
        <v>424</v>
      </c>
      <c r="B23" s="15" t="s">
        <v>43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2.75">
      <c r="A24" s="93"/>
      <c r="B24" s="97" t="s">
        <v>75</v>
      </c>
      <c r="C24" s="65">
        <f>C8+C20</f>
        <v>600000</v>
      </c>
      <c r="D24" s="65">
        <f>D8+D20</f>
        <v>600000</v>
      </c>
      <c r="E24" s="65"/>
      <c r="F24" s="65"/>
      <c r="G24" s="65"/>
      <c r="H24" s="65"/>
      <c r="I24" s="65"/>
      <c r="J24" s="65"/>
      <c r="K24" s="65">
        <f>K8+K20</f>
        <v>600000</v>
      </c>
      <c r="L24" s="65">
        <f>L8+L20</f>
        <v>600000</v>
      </c>
    </row>
    <row r="25" spans="1:12" ht="12.75">
      <c r="A25" s="93"/>
      <c r="B25" s="97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2.75">
      <c r="A26" s="93"/>
      <c r="B26" s="97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2.75">
      <c r="A27" s="94"/>
      <c r="B27" s="15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12" customFormat="1" ht="25.5" customHeight="1">
      <c r="A28" s="106" t="s">
        <v>48</v>
      </c>
      <c r="B28" s="97" t="s">
        <v>68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s="12" customFormat="1" ht="12.75">
      <c r="A29" s="94">
        <v>3</v>
      </c>
      <c r="B29" s="97" t="s">
        <v>25</v>
      </c>
      <c r="C29" s="65">
        <v>42500</v>
      </c>
      <c r="D29" s="65">
        <v>42500</v>
      </c>
      <c r="E29" s="65"/>
      <c r="F29" s="65"/>
      <c r="G29" s="65"/>
      <c r="H29" s="65"/>
      <c r="I29" s="65"/>
      <c r="J29" s="65"/>
      <c r="K29" s="65">
        <v>42500</v>
      </c>
      <c r="L29" s="65">
        <v>42500</v>
      </c>
    </row>
    <row r="30" spans="1:12" s="12" customFormat="1" ht="12.75">
      <c r="A30" s="94">
        <v>32</v>
      </c>
      <c r="B30" s="97" t="s">
        <v>30</v>
      </c>
      <c r="C30" s="65">
        <v>42500</v>
      </c>
      <c r="D30" s="65">
        <v>42500</v>
      </c>
      <c r="E30" s="65"/>
      <c r="F30" s="65"/>
      <c r="G30" s="65"/>
      <c r="H30" s="65"/>
      <c r="I30" s="65"/>
      <c r="J30" s="65"/>
      <c r="K30" s="65">
        <v>42500</v>
      </c>
      <c r="L30" s="65">
        <v>42500</v>
      </c>
    </row>
    <row r="31" spans="1:12" ht="12.75">
      <c r="A31" s="93">
        <v>321</v>
      </c>
      <c r="B31" s="15" t="s">
        <v>31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93">
        <v>322</v>
      </c>
      <c r="B32" s="15" t="s">
        <v>32</v>
      </c>
      <c r="C32" s="63">
        <v>7500</v>
      </c>
      <c r="D32" s="63">
        <v>7500</v>
      </c>
      <c r="E32" s="63"/>
      <c r="F32" s="63"/>
      <c r="G32" s="63"/>
      <c r="H32" s="63"/>
      <c r="I32" s="63"/>
      <c r="J32" s="63"/>
      <c r="K32" s="63"/>
      <c r="L32" s="63"/>
    </row>
    <row r="33" spans="1:12" ht="12.75">
      <c r="A33" s="93">
        <v>323</v>
      </c>
      <c r="B33" s="15" t="s">
        <v>33</v>
      </c>
      <c r="C33" s="63">
        <v>35000</v>
      </c>
      <c r="D33" s="63">
        <v>35000</v>
      </c>
      <c r="E33" s="63"/>
      <c r="F33" s="63"/>
      <c r="G33" s="63"/>
      <c r="H33" s="63"/>
      <c r="I33" s="63"/>
      <c r="J33" s="63"/>
      <c r="K33" s="63"/>
      <c r="L33" s="63"/>
    </row>
    <row r="34" spans="1:12" ht="12.75">
      <c r="A34" s="93"/>
      <c r="B34" s="97" t="s">
        <v>75</v>
      </c>
      <c r="C34" s="65">
        <f>C29</f>
        <v>42500</v>
      </c>
      <c r="D34" s="65">
        <f>D29</f>
        <v>42500</v>
      </c>
      <c r="E34" s="65"/>
      <c r="F34" s="65"/>
      <c r="G34" s="65"/>
      <c r="H34" s="65"/>
      <c r="I34" s="65"/>
      <c r="J34" s="65"/>
      <c r="K34" s="65">
        <f>K29</f>
        <v>42500</v>
      </c>
      <c r="L34" s="65">
        <f>L29</f>
        <v>42500</v>
      </c>
    </row>
    <row r="35" spans="1:12" ht="12.75">
      <c r="A35" s="93"/>
      <c r="B35" s="15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30" customHeight="1">
      <c r="A36" s="106" t="s">
        <v>48</v>
      </c>
      <c r="B36" s="97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s="12" customFormat="1" ht="20.25" customHeight="1">
      <c r="A37" s="94">
        <v>3</v>
      </c>
      <c r="B37" s="97" t="s">
        <v>25</v>
      </c>
      <c r="C37" s="65">
        <f>E37+F37+G37</f>
        <v>266000</v>
      </c>
      <c r="E37" s="65">
        <f>E38+E42+E48</f>
        <v>203000</v>
      </c>
      <c r="F37" s="65">
        <f>F42+F48</f>
        <v>58000</v>
      </c>
      <c r="G37" s="65">
        <f>G42+G48</f>
        <v>5000</v>
      </c>
      <c r="K37" s="65">
        <v>276000</v>
      </c>
      <c r="L37" s="65">
        <v>276000</v>
      </c>
    </row>
    <row r="38" spans="1:12" s="12" customFormat="1" ht="12.75">
      <c r="A38" s="94">
        <v>31</v>
      </c>
      <c r="B38" s="97" t="s">
        <v>26</v>
      </c>
      <c r="C38" s="65">
        <v>132000</v>
      </c>
      <c r="D38" s="65"/>
      <c r="E38" s="65">
        <f>SUM(E39:E41)</f>
        <v>132000</v>
      </c>
      <c r="F38" s="65"/>
      <c r="G38" s="65"/>
      <c r="H38" s="65"/>
      <c r="I38" s="65"/>
      <c r="J38" s="65"/>
      <c r="K38" s="65">
        <v>132000</v>
      </c>
      <c r="L38" s="65">
        <v>132000</v>
      </c>
    </row>
    <row r="39" spans="1:12" s="12" customFormat="1" ht="12.75">
      <c r="A39" s="93">
        <v>311</v>
      </c>
      <c r="B39" s="15" t="s">
        <v>27</v>
      </c>
      <c r="C39" s="63">
        <v>112000</v>
      </c>
      <c r="D39" s="65"/>
      <c r="E39" s="63">
        <v>112000</v>
      </c>
      <c r="F39" s="65"/>
      <c r="G39" s="65"/>
      <c r="H39" s="65"/>
      <c r="I39" s="65"/>
      <c r="J39" s="65"/>
      <c r="K39" s="65"/>
      <c r="L39" s="65"/>
    </row>
    <row r="40" spans="1:12" ht="12.75">
      <c r="A40" s="93">
        <v>312</v>
      </c>
      <c r="B40" s="15" t="s">
        <v>28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2.75">
      <c r="A41" s="93">
        <v>313</v>
      </c>
      <c r="B41" s="15" t="s">
        <v>29</v>
      </c>
      <c r="C41" s="63">
        <v>20000</v>
      </c>
      <c r="D41" s="63"/>
      <c r="E41" s="63">
        <v>20000</v>
      </c>
      <c r="F41" s="63"/>
      <c r="G41" s="63"/>
      <c r="H41" s="63"/>
      <c r="I41" s="63"/>
      <c r="J41" s="63"/>
      <c r="K41" s="63"/>
      <c r="L41" s="63"/>
    </row>
    <row r="42" spans="1:12" ht="12.75">
      <c r="A42" s="94">
        <v>32</v>
      </c>
      <c r="B42" s="97" t="s">
        <v>30</v>
      </c>
      <c r="C42" s="65">
        <f aca="true" t="shared" si="0" ref="C42:C47">E42+F42+G42</f>
        <v>131800</v>
      </c>
      <c r="D42" s="63"/>
      <c r="E42" s="65">
        <f>SUM(E43:E47)</f>
        <v>68800</v>
      </c>
      <c r="F42" s="65">
        <f>SUM(F43:F47)</f>
        <v>58000</v>
      </c>
      <c r="G42" s="65">
        <f>SUM(G43:G47)</f>
        <v>5000</v>
      </c>
      <c r="H42" s="63"/>
      <c r="I42" s="63"/>
      <c r="J42" s="63"/>
      <c r="K42" s="65">
        <v>141800</v>
      </c>
      <c r="L42" s="65">
        <v>141800</v>
      </c>
    </row>
    <row r="43" spans="1:12" s="12" customFormat="1" ht="12.75">
      <c r="A43" s="93">
        <v>321</v>
      </c>
      <c r="B43" s="15" t="s">
        <v>31</v>
      </c>
      <c r="C43" s="63">
        <f t="shared" si="0"/>
        <v>8000</v>
      </c>
      <c r="D43" s="65"/>
      <c r="E43" s="63">
        <v>4000</v>
      </c>
      <c r="F43" s="63"/>
      <c r="G43" s="63">
        <v>4000</v>
      </c>
      <c r="H43" s="65"/>
      <c r="I43" s="65"/>
      <c r="J43" s="65"/>
      <c r="K43" s="65"/>
      <c r="L43" s="65"/>
    </row>
    <row r="44" spans="1:12" ht="12.75">
      <c r="A44" s="93">
        <v>322</v>
      </c>
      <c r="B44" s="15" t="s">
        <v>32</v>
      </c>
      <c r="C44" s="63">
        <f t="shared" si="0"/>
        <v>40800</v>
      </c>
      <c r="D44" s="63"/>
      <c r="E44" s="63">
        <v>27800</v>
      </c>
      <c r="F44" s="63">
        <v>13000</v>
      </c>
      <c r="G44" s="63"/>
      <c r="H44" s="63"/>
      <c r="I44" s="63"/>
      <c r="J44" s="63"/>
      <c r="K44" s="63"/>
      <c r="L44" s="63"/>
    </row>
    <row r="45" spans="1:12" ht="12.75">
      <c r="A45" s="93">
        <v>323</v>
      </c>
      <c r="B45" s="15" t="s">
        <v>33</v>
      </c>
      <c r="C45" s="63">
        <f t="shared" si="0"/>
        <v>57000</v>
      </c>
      <c r="D45" s="63"/>
      <c r="E45" s="63">
        <v>30000</v>
      </c>
      <c r="F45" s="63">
        <v>27000</v>
      </c>
      <c r="G45" s="63"/>
      <c r="H45" s="63"/>
      <c r="I45" s="63"/>
      <c r="J45" s="63"/>
      <c r="K45" s="63"/>
      <c r="L45" s="63"/>
    </row>
    <row r="46" spans="1:12" ht="12.75">
      <c r="A46" s="93">
        <v>324</v>
      </c>
      <c r="B46" s="15" t="s">
        <v>70</v>
      </c>
      <c r="C46" s="63">
        <f t="shared" si="0"/>
        <v>3000</v>
      </c>
      <c r="D46" s="63"/>
      <c r="E46" s="63">
        <v>2000</v>
      </c>
      <c r="F46" s="63">
        <v>1000</v>
      </c>
      <c r="G46" s="63"/>
      <c r="H46" s="63"/>
      <c r="I46" s="63"/>
      <c r="J46" s="63"/>
      <c r="K46" s="63"/>
      <c r="L46" s="63"/>
    </row>
    <row r="47" spans="1:12" ht="12.75">
      <c r="A47" s="93">
        <v>329</v>
      </c>
      <c r="B47" s="15" t="s">
        <v>34</v>
      </c>
      <c r="C47" s="63">
        <f t="shared" si="0"/>
        <v>23000</v>
      </c>
      <c r="D47" s="63"/>
      <c r="E47" s="63">
        <v>5000</v>
      </c>
      <c r="F47" s="63">
        <v>17000</v>
      </c>
      <c r="G47" s="63">
        <v>1000</v>
      </c>
      <c r="H47" s="63"/>
      <c r="I47" s="63"/>
      <c r="J47" s="63"/>
      <c r="K47" s="63"/>
      <c r="L47" s="63"/>
    </row>
    <row r="48" spans="1:12" ht="12.75">
      <c r="A48" s="94">
        <v>34</v>
      </c>
      <c r="B48" s="97" t="s">
        <v>35</v>
      </c>
      <c r="C48" s="65">
        <f>E48</f>
        <v>2200</v>
      </c>
      <c r="D48" s="63"/>
      <c r="E48" s="65">
        <f>SUM(E49:E50)</f>
        <v>2200</v>
      </c>
      <c r="F48" s="63"/>
      <c r="G48" s="63"/>
      <c r="H48" s="63"/>
      <c r="I48" s="63"/>
      <c r="J48" s="63"/>
      <c r="K48" s="65">
        <v>2200</v>
      </c>
      <c r="L48" s="65">
        <v>2200</v>
      </c>
    </row>
    <row r="49" spans="1:12" ht="12.75">
      <c r="A49" s="93">
        <v>342</v>
      </c>
      <c r="B49" s="15" t="s">
        <v>73</v>
      </c>
      <c r="C49" s="63">
        <f>E49</f>
        <v>1200</v>
      </c>
      <c r="D49" s="63"/>
      <c r="E49" s="63">
        <v>1200</v>
      </c>
      <c r="F49" s="63"/>
      <c r="G49" s="63"/>
      <c r="H49" s="63"/>
      <c r="I49" s="63"/>
      <c r="J49" s="63"/>
      <c r="K49" s="63"/>
      <c r="L49" s="63"/>
    </row>
    <row r="50" spans="1:12" ht="12.75">
      <c r="A50" s="93">
        <v>343</v>
      </c>
      <c r="B50" s="15" t="s">
        <v>36</v>
      </c>
      <c r="C50" s="63">
        <f>E50</f>
        <v>1000</v>
      </c>
      <c r="D50" s="63"/>
      <c r="E50" s="63">
        <v>1000</v>
      </c>
      <c r="F50" s="63"/>
      <c r="G50" s="63"/>
      <c r="H50" s="63"/>
      <c r="I50" s="63"/>
      <c r="J50" s="63"/>
      <c r="K50" s="63"/>
      <c r="L50" s="63"/>
    </row>
    <row r="51" spans="1:2" s="12" customFormat="1" ht="12.75">
      <c r="A51" s="94">
        <v>38</v>
      </c>
      <c r="B51" s="97" t="s">
        <v>37</v>
      </c>
    </row>
    <row r="52" spans="1:12" ht="12.75">
      <c r="A52" s="93">
        <v>381</v>
      </c>
      <c r="B52" s="15" t="s">
        <v>38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25.5">
      <c r="A53" s="94">
        <v>4</v>
      </c>
      <c r="B53" s="97" t="s">
        <v>40</v>
      </c>
      <c r="C53" s="65">
        <f>SUM(E53:F53)</f>
        <v>26000</v>
      </c>
      <c r="D53" s="65"/>
      <c r="E53" s="65"/>
      <c r="F53" s="65">
        <v>26000</v>
      </c>
      <c r="G53" s="9"/>
      <c r="H53" s="9"/>
      <c r="I53" s="9"/>
      <c r="J53" s="9"/>
      <c r="K53" s="65">
        <v>113000</v>
      </c>
      <c r="L53" s="65">
        <v>113000</v>
      </c>
    </row>
    <row r="54" spans="1:12" s="12" customFormat="1" ht="12.75" customHeight="1">
      <c r="A54" s="94">
        <v>42</v>
      </c>
      <c r="B54" s="97" t="s">
        <v>41</v>
      </c>
      <c r="C54" s="65">
        <f>SUM(E54:F54)</f>
        <v>26000</v>
      </c>
      <c r="E54" s="65"/>
      <c r="F54" s="65">
        <f>SUM(F55:F56)</f>
        <v>26000</v>
      </c>
      <c r="K54" s="65">
        <v>113000</v>
      </c>
      <c r="L54" s="65">
        <v>113000</v>
      </c>
    </row>
    <row r="55" spans="1:12" s="12" customFormat="1" ht="12.75">
      <c r="A55" s="93">
        <v>422</v>
      </c>
      <c r="B55" s="15" t="s">
        <v>39</v>
      </c>
      <c r="C55" s="63">
        <f>SUM(E55:F55)</f>
        <v>16000</v>
      </c>
      <c r="D55" s="63"/>
      <c r="E55" s="63"/>
      <c r="F55" s="63">
        <v>16000</v>
      </c>
      <c r="G55" s="65"/>
      <c r="H55" s="65"/>
      <c r="I55" s="65"/>
      <c r="J55" s="65"/>
      <c r="K55" s="65"/>
      <c r="L55" s="65"/>
    </row>
    <row r="56" spans="1:12" s="12" customFormat="1" ht="25.5">
      <c r="A56" s="93">
        <v>424</v>
      </c>
      <c r="B56" s="15" t="s">
        <v>43</v>
      </c>
      <c r="C56" s="63">
        <f>SUM(E56:F56)</f>
        <v>10000</v>
      </c>
      <c r="D56" s="63"/>
      <c r="E56" s="63"/>
      <c r="F56" s="63">
        <v>10000</v>
      </c>
      <c r="G56" s="65"/>
      <c r="H56" s="65"/>
      <c r="I56" s="65"/>
      <c r="J56" s="65"/>
      <c r="K56" s="65"/>
      <c r="L56" s="65"/>
    </row>
    <row r="57" spans="1:12" s="12" customFormat="1" ht="25.5">
      <c r="A57" s="94">
        <v>5</v>
      </c>
      <c r="B57" s="97" t="s">
        <v>74</v>
      </c>
      <c r="C57" s="65">
        <v>17000</v>
      </c>
      <c r="D57" s="65"/>
      <c r="E57" s="65">
        <v>17000</v>
      </c>
      <c r="F57" s="63"/>
      <c r="G57" s="65"/>
      <c r="H57" s="65"/>
      <c r="I57" s="65"/>
      <c r="J57" s="65"/>
      <c r="K57" s="65"/>
      <c r="L57" s="65"/>
    </row>
    <row r="58" spans="1:12" ht="25.5">
      <c r="A58" s="94">
        <v>54</v>
      </c>
      <c r="B58" s="97" t="s">
        <v>74</v>
      </c>
      <c r="C58" s="65">
        <v>17000</v>
      </c>
      <c r="D58" s="65"/>
      <c r="E58" s="65">
        <v>17000</v>
      </c>
      <c r="F58" s="63"/>
      <c r="G58" s="63"/>
      <c r="H58" s="63"/>
      <c r="I58" s="63"/>
      <c r="J58" s="63"/>
      <c r="K58" s="63"/>
      <c r="L58" s="63"/>
    </row>
    <row r="59" spans="1:12" ht="25.5">
      <c r="A59" s="93">
        <v>545</v>
      </c>
      <c r="B59" s="15" t="s">
        <v>76</v>
      </c>
      <c r="C59" s="63">
        <v>17000</v>
      </c>
      <c r="D59" s="63"/>
      <c r="E59" s="63">
        <v>17000</v>
      </c>
      <c r="F59" s="63"/>
      <c r="G59" s="63"/>
      <c r="H59" s="63"/>
      <c r="I59" s="63"/>
      <c r="J59" s="63"/>
      <c r="K59" s="63"/>
      <c r="L59" s="63"/>
    </row>
    <row r="60" spans="1:12" ht="12.75">
      <c r="A60" s="93"/>
      <c r="B60" s="97" t="s">
        <v>75</v>
      </c>
      <c r="C60" s="65">
        <f>C37+C53+C57</f>
        <v>309000</v>
      </c>
      <c r="D60" s="65"/>
      <c r="E60" s="65">
        <f>E37+E53+E57</f>
        <v>220000</v>
      </c>
      <c r="F60" s="65">
        <f>F37+F53</f>
        <v>84000</v>
      </c>
      <c r="G60" s="65">
        <f>G37+G53+G58</f>
        <v>5000</v>
      </c>
      <c r="H60" s="65"/>
      <c r="I60" s="65"/>
      <c r="J60" s="65"/>
      <c r="K60" s="65">
        <f>K37+K53</f>
        <v>389000</v>
      </c>
      <c r="L60" s="65">
        <f>L37+L53</f>
        <v>389000</v>
      </c>
    </row>
    <row r="61" spans="1:12" ht="12.75">
      <c r="A61" s="93"/>
      <c r="B61" s="15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2.75">
      <c r="A62" s="93"/>
      <c r="B62" s="15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ht="12.75">
      <c r="A63" s="93"/>
      <c r="B63" s="15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25.5">
      <c r="A64" s="106" t="s">
        <v>48</v>
      </c>
      <c r="B64" s="97" t="s">
        <v>69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2.75">
      <c r="A65" s="94">
        <v>3</v>
      </c>
      <c r="B65" s="97" t="s">
        <v>25</v>
      </c>
      <c r="C65" s="65">
        <v>13000</v>
      </c>
      <c r="D65" s="65"/>
      <c r="E65" s="65"/>
      <c r="F65" s="65"/>
      <c r="G65" s="65">
        <v>13000</v>
      </c>
      <c r="H65" s="63"/>
      <c r="I65" s="63"/>
      <c r="J65" s="63"/>
      <c r="K65" s="65">
        <v>13000</v>
      </c>
      <c r="L65" s="65">
        <v>13000</v>
      </c>
    </row>
    <row r="66" spans="1:12" s="12" customFormat="1" ht="12.75">
      <c r="A66" s="94">
        <v>31</v>
      </c>
      <c r="B66" s="97" t="s">
        <v>26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93">
        <v>311</v>
      </c>
      <c r="B67" s="15" t="s">
        <v>27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2.75">
      <c r="A68" s="93">
        <v>312</v>
      </c>
      <c r="B68" s="15" t="s">
        <v>28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ht="12.75">
      <c r="A69" s="93">
        <v>313</v>
      </c>
      <c r="B69" s="15" t="s">
        <v>29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94">
        <v>32</v>
      </c>
      <c r="B70" s="97" t="s">
        <v>30</v>
      </c>
      <c r="C70" s="65">
        <v>13000</v>
      </c>
      <c r="D70" s="63"/>
      <c r="E70" s="63"/>
      <c r="F70" s="63"/>
      <c r="G70" s="65">
        <v>13000</v>
      </c>
      <c r="H70" s="63"/>
      <c r="I70" s="63"/>
      <c r="J70" s="63"/>
      <c r="K70" s="65">
        <v>13000</v>
      </c>
      <c r="L70" s="65">
        <v>13000</v>
      </c>
    </row>
    <row r="71" spans="1:12" s="12" customFormat="1" ht="12.75">
      <c r="A71" s="93">
        <v>321</v>
      </c>
      <c r="B71" s="15" t="s">
        <v>31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2.75">
      <c r="A72" s="93">
        <v>322</v>
      </c>
      <c r="B72" s="15" t="s">
        <v>32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93">
        <v>323</v>
      </c>
      <c r="B73" s="15" t="s">
        <v>33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s="12" customFormat="1" ht="12.75" customHeight="1">
      <c r="A74" s="93">
        <v>324</v>
      </c>
      <c r="B74" s="15" t="s">
        <v>70</v>
      </c>
      <c r="C74" s="63">
        <v>13000</v>
      </c>
      <c r="D74" s="63"/>
      <c r="E74" s="63"/>
      <c r="F74" s="63"/>
      <c r="G74" s="63">
        <v>13000</v>
      </c>
      <c r="H74" s="65"/>
      <c r="I74" s="65"/>
      <c r="J74" s="65"/>
      <c r="K74" s="65"/>
      <c r="L74" s="65"/>
    </row>
    <row r="75" spans="1:12" s="12" customFormat="1" ht="12.75">
      <c r="A75" s="93">
        <v>329</v>
      </c>
      <c r="B75" s="15" t="s">
        <v>34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s="12" customFormat="1" ht="12.75">
      <c r="A76" s="94">
        <v>34</v>
      </c>
      <c r="B76" s="97" t="s">
        <v>35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2.75">
      <c r="A77" s="93">
        <v>343</v>
      </c>
      <c r="B77" s="15" t="s">
        <v>36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94"/>
      <c r="B78" s="97" t="s">
        <v>75</v>
      </c>
      <c r="C78" s="65">
        <v>13000</v>
      </c>
      <c r="D78" s="65"/>
      <c r="E78" s="65"/>
      <c r="F78" s="65"/>
      <c r="G78" s="65">
        <v>13000</v>
      </c>
      <c r="H78" s="65"/>
      <c r="I78" s="65"/>
      <c r="J78" s="65"/>
      <c r="K78" s="65">
        <v>13000</v>
      </c>
      <c r="L78" s="65">
        <v>13000</v>
      </c>
    </row>
    <row r="79" spans="1:12" ht="12.75">
      <c r="A79" s="94"/>
      <c r="B79" s="15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94"/>
      <c r="B80" s="15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94"/>
      <c r="B81" s="15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12.75">
      <c r="A82" s="106" t="s">
        <v>48</v>
      </c>
      <c r="B82" s="97" t="s">
        <v>71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s="12" customFormat="1" ht="12.75">
      <c r="A83" s="94">
        <v>3</v>
      </c>
      <c r="B83" s="97" t="s">
        <v>25</v>
      </c>
      <c r="C83" s="65">
        <v>50000</v>
      </c>
      <c r="D83" s="65">
        <v>40000</v>
      </c>
      <c r="E83" s="65"/>
      <c r="F83" s="65"/>
      <c r="G83" s="65"/>
      <c r="H83" s="65">
        <v>10000</v>
      </c>
      <c r="I83" s="65"/>
      <c r="J83" s="65"/>
      <c r="K83" s="65">
        <v>50000</v>
      </c>
      <c r="L83" s="65">
        <v>50000</v>
      </c>
    </row>
    <row r="84" spans="1:12" ht="12.75">
      <c r="A84" s="94">
        <v>31</v>
      </c>
      <c r="B84" s="97" t="s">
        <v>26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93">
        <v>311</v>
      </c>
      <c r="B85" s="15" t="s">
        <v>27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ht="12.75">
      <c r="A86" s="93">
        <v>312</v>
      </c>
      <c r="B86" s="15" t="s">
        <v>28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ht="12.75">
      <c r="A87" s="93">
        <v>313</v>
      </c>
      <c r="B87" s="15" t="s">
        <v>29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s="12" customFormat="1" ht="12.75">
      <c r="A88" s="94">
        <v>32</v>
      </c>
      <c r="B88" s="97" t="s">
        <v>30</v>
      </c>
      <c r="C88" s="65">
        <v>50000</v>
      </c>
      <c r="D88" s="65">
        <v>40000</v>
      </c>
      <c r="E88" s="65"/>
      <c r="F88" s="65"/>
      <c r="G88" s="65"/>
      <c r="H88" s="65">
        <v>10000</v>
      </c>
      <c r="I88" s="65"/>
      <c r="J88" s="65"/>
      <c r="K88" s="65">
        <v>50000</v>
      </c>
      <c r="L88" s="65">
        <v>50000</v>
      </c>
    </row>
    <row r="89" spans="1:12" ht="12.75">
      <c r="A89" s="93">
        <v>321</v>
      </c>
      <c r="B89" s="15" t="s">
        <v>31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93">
        <v>322</v>
      </c>
      <c r="B90" s="15" t="s">
        <v>32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s="12" customFormat="1" ht="12.75">
      <c r="A91" s="93">
        <v>323</v>
      </c>
      <c r="B91" s="15" t="s">
        <v>33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s="12" customFormat="1" ht="12.75">
      <c r="A92" s="93">
        <v>329</v>
      </c>
      <c r="B92" s="15" t="s">
        <v>34</v>
      </c>
      <c r="C92" s="63">
        <v>50000</v>
      </c>
      <c r="D92" s="63">
        <v>40000</v>
      </c>
      <c r="E92" s="65"/>
      <c r="F92" s="65"/>
      <c r="G92" s="65"/>
      <c r="H92" s="63">
        <v>10000</v>
      </c>
      <c r="I92" s="65"/>
      <c r="J92" s="65"/>
      <c r="K92" s="65"/>
      <c r="L92" s="65"/>
    </row>
    <row r="93" spans="1:12" s="12" customFormat="1" ht="12.75">
      <c r="A93" s="94">
        <v>34</v>
      </c>
      <c r="B93" s="97" t="s">
        <v>35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93">
        <v>343</v>
      </c>
      <c r="B94" s="15" t="s">
        <v>36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s="12" customFormat="1" ht="12.75">
      <c r="A95" s="94"/>
      <c r="B95" s="97" t="s">
        <v>75</v>
      </c>
      <c r="C95" s="65">
        <f>C83</f>
        <v>50000</v>
      </c>
      <c r="D95" s="65">
        <f>D83</f>
        <v>40000</v>
      </c>
      <c r="E95" s="65"/>
      <c r="F95" s="65"/>
      <c r="G95" s="65"/>
      <c r="H95" s="65">
        <f>H83</f>
        <v>10000</v>
      </c>
      <c r="I95" s="65"/>
      <c r="J95" s="65"/>
      <c r="K95" s="65">
        <f>K83</f>
        <v>50000</v>
      </c>
      <c r="L95" s="65">
        <f>L83</f>
        <v>50000</v>
      </c>
    </row>
    <row r="96" spans="1:12" s="12" customFormat="1" ht="12.75">
      <c r="A96" s="94"/>
      <c r="B96" s="97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94"/>
      <c r="B97" s="15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s="12" customFormat="1" ht="25.5">
      <c r="A98" s="106" t="s">
        <v>49</v>
      </c>
      <c r="B98" s="97" t="s">
        <v>79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94">
        <v>3</v>
      </c>
      <c r="B99" s="97" t="s">
        <v>25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94">
        <v>31</v>
      </c>
      <c r="B100" s="97" t="s">
        <v>26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93">
        <v>311</v>
      </c>
      <c r="B101" s="15" t="s">
        <v>27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93">
        <v>312</v>
      </c>
      <c r="B102" s="15" t="s">
        <v>28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2" s="12" customFormat="1" ht="12.75">
      <c r="A103" s="93">
        <v>313</v>
      </c>
      <c r="B103" s="15" t="s">
        <v>29</v>
      </c>
    </row>
    <row r="104" spans="1:12" ht="12.75">
      <c r="A104" s="94">
        <v>32</v>
      </c>
      <c r="B104" s="97" t="s">
        <v>30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2" s="12" customFormat="1" ht="12.75">
      <c r="A105" s="93">
        <v>321</v>
      </c>
      <c r="B105" s="15" t="s">
        <v>31</v>
      </c>
    </row>
    <row r="106" spans="1:2" s="12" customFormat="1" ht="12.75">
      <c r="A106" s="93">
        <v>322</v>
      </c>
      <c r="B106" s="15" t="s">
        <v>32</v>
      </c>
    </row>
    <row r="107" spans="1:12" ht="12.75">
      <c r="A107" s="93">
        <v>323</v>
      </c>
      <c r="B107" s="15" t="s">
        <v>33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93">
        <v>329</v>
      </c>
      <c r="B108" s="15" t="s">
        <v>34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94">
        <v>34</v>
      </c>
      <c r="B109" s="97" t="s">
        <v>35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2" s="12" customFormat="1" ht="12.75" customHeight="1">
      <c r="A110" s="93">
        <v>343</v>
      </c>
      <c r="B110" s="15" t="s">
        <v>36</v>
      </c>
    </row>
    <row r="111" spans="1:10" s="12" customFormat="1" ht="25.5">
      <c r="A111" s="94">
        <v>4</v>
      </c>
      <c r="B111" s="97" t="s">
        <v>40</v>
      </c>
      <c r="C111" s="65">
        <v>510000</v>
      </c>
      <c r="D111" s="65">
        <v>379100</v>
      </c>
      <c r="E111" s="65">
        <v>80000</v>
      </c>
      <c r="F111" s="65"/>
      <c r="G111" s="65"/>
      <c r="H111" s="65"/>
      <c r="I111" s="65">
        <v>50900</v>
      </c>
      <c r="J111" s="65"/>
    </row>
    <row r="112" spans="1:2" s="12" customFormat="1" ht="25.5">
      <c r="A112" s="94">
        <v>41</v>
      </c>
      <c r="B112" s="97" t="s">
        <v>44</v>
      </c>
    </row>
    <row r="113" spans="1:12" ht="12.75">
      <c r="A113" s="93">
        <v>411</v>
      </c>
      <c r="B113" s="15" t="s">
        <v>42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25.5">
      <c r="A114" s="94">
        <v>42</v>
      </c>
      <c r="B114" s="97" t="s">
        <v>41</v>
      </c>
      <c r="C114" s="65">
        <f>SUM(D114:I114)</f>
        <v>510000</v>
      </c>
      <c r="D114" s="65">
        <v>379100</v>
      </c>
      <c r="E114" s="65">
        <v>80000</v>
      </c>
      <c r="F114" s="65"/>
      <c r="G114" s="65"/>
      <c r="H114" s="65"/>
      <c r="I114" s="65">
        <v>50900</v>
      </c>
      <c r="J114" s="9"/>
      <c r="K114" s="9"/>
      <c r="L114" s="9"/>
    </row>
    <row r="115" spans="1:12" ht="12.75">
      <c r="A115" s="93">
        <v>422</v>
      </c>
      <c r="B115" s="15" t="s">
        <v>39</v>
      </c>
      <c r="C115" s="63"/>
      <c r="D115" s="63"/>
      <c r="E115" s="63"/>
      <c r="F115" s="63"/>
      <c r="G115" s="63"/>
      <c r="H115" s="63"/>
      <c r="I115" s="63"/>
      <c r="J115" s="9"/>
      <c r="K115" s="9"/>
      <c r="L115" s="9"/>
    </row>
    <row r="116" spans="1:12" ht="12.75">
      <c r="A116" s="93">
        <v>423</v>
      </c>
      <c r="B116" s="15" t="s">
        <v>80</v>
      </c>
      <c r="C116" s="63">
        <f>SUM(D116:I116)</f>
        <v>510000</v>
      </c>
      <c r="D116" s="63">
        <v>379100</v>
      </c>
      <c r="E116" s="63">
        <v>80000</v>
      </c>
      <c r="F116" s="63"/>
      <c r="G116" s="63"/>
      <c r="H116" s="63"/>
      <c r="I116" s="63">
        <v>50900</v>
      </c>
      <c r="J116" s="9"/>
      <c r="K116" s="9"/>
      <c r="L116" s="9"/>
    </row>
    <row r="117" spans="1:2" s="12" customFormat="1" ht="25.5">
      <c r="A117" s="93">
        <v>424</v>
      </c>
      <c r="B117" s="15" t="s">
        <v>43</v>
      </c>
    </row>
    <row r="118" spans="1:9" s="12" customFormat="1" ht="12.75">
      <c r="A118" s="93"/>
      <c r="B118" s="111" t="s">
        <v>75</v>
      </c>
      <c r="C118" s="65">
        <v>510000</v>
      </c>
      <c r="D118" s="65">
        <v>379100</v>
      </c>
      <c r="E118" s="65">
        <v>80000</v>
      </c>
      <c r="F118" s="65"/>
      <c r="G118" s="65"/>
      <c r="H118" s="65"/>
      <c r="I118" s="65">
        <v>50900</v>
      </c>
    </row>
    <row r="119" spans="1:12" ht="12.75">
      <c r="A119" s="94"/>
      <c r="B119" s="97" t="s">
        <v>77</v>
      </c>
      <c r="C119" s="65">
        <f>C24+C34+C60+C78+C95+C118</f>
        <v>1524500</v>
      </c>
      <c r="D119" s="65">
        <f>D24+D34+D95+D118</f>
        <v>1061600</v>
      </c>
      <c r="E119" s="65">
        <f>E60+E118</f>
        <v>300000</v>
      </c>
      <c r="F119" s="65">
        <f>F60</f>
        <v>84000</v>
      </c>
      <c r="G119" s="65">
        <f>G60+G78</f>
        <v>18000</v>
      </c>
      <c r="H119" s="65">
        <f>H95</f>
        <v>10000</v>
      </c>
      <c r="I119" s="65">
        <v>50900</v>
      </c>
      <c r="J119" s="12"/>
      <c r="K119" s="65">
        <f>K24+K34+K60+K78+K95</f>
        <v>1094500</v>
      </c>
      <c r="L119" s="65">
        <f>L24+L34+L60+L78+L95</f>
        <v>1094500</v>
      </c>
    </row>
    <row r="120" spans="1:12" ht="12.75">
      <c r="A120" s="94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94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94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2" s="12" customFormat="1" ht="12.75">
      <c r="A123" s="94"/>
      <c r="B123" s="15" t="s">
        <v>52</v>
      </c>
    </row>
    <row r="124" spans="1:12" ht="12.75">
      <c r="A124" s="94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2" s="12" customFormat="1" ht="12.75">
      <c r="A125" s="94"/>
      <c r="B125" s="15"/>
    </row>
    <row r="126" spans="1:12" ht="12.75">
      <c r="A126" s="94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2" s="12" customFormat="1" ht="12.75">
      <c r="A127" s="94"/>
      <c r="B127" s="15"/>
    </row>
    <row r="128" spans="1:2" s="12" customFormat="1" ht="12.75">
      <c r="A128" s="94"/>
      <c r="B128" s="15"/>
    </row>
    <row r="129" spans="1:12" ht="12.75" customHeight="1">
      <c r="A129" s="94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94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94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2" s="12" customFormat="1" ht="12.75">
      <c r="A132" s="94"/>
      <c r="B132" s="15"/>
    </row>
    <row r="133" spans="1:2" s="12" customFormat="1" ht="12.75">
      <c r="A133" s="94"/>
      <c r="B133" s="15"/>
    </row>
    <row r="134" spans="1:2" s="12" customFormat="1" ht="12.75">
      <c r="A134" s="94"/>
      <c r="B134" s="15"/>
    </row>
    <row r="135" spans="1:12" ht="12.75">
      <c r="A135" s="94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4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4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2" s="12" customFormat="1" ht="12.75">
      <c r="A138" s="94"/>
      <c r="B138" s="15"/>
    </row>
    <row r="139" spans="1:12" ht="12.75">
      <c r="A139" s="94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4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4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4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2" s="12" customFormat="1" ht="12.75">
      <c r="A143" s="94"/>
      <c r="B143" s="15"/>
    </row>
    <row r="144" spans="1:12" ht="12.75">
      <c r="A144" s="94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2" s="12" customFormat="1" ht="12.75">
      <c r="A145" s="94"/>
      <c r="B145" s="15"/>
    </row>
    <row r="146" spans="1:2" s="12" customFormat="1" ht="12.75">
      <c r="A146" s="94"/>
      <c r="B146" s="15"/>
    </row>
    <row r="147" spans="1:12" ht="12.75">
      <c r="A147" s="94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2" s="12" customFormat="1" ht="12.75">
      <c r="A148" s="94"/>
      <c r="B148" s="15"/>
    </row>
    <row r="149" spans="1:12" ht="12.75">
      <c r="A149" s="94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4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4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4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4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4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4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4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4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4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4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4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4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4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4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4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4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4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4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4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4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4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4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4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4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4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4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4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4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4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4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4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4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4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4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4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4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4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4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4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4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4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4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4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4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4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4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4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4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4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4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4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4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4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4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4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4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4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4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4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4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4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4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4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4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4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4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4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4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4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4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4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4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4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4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4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4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4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4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4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4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4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4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4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4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4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4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4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4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4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4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4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4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4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4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4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4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4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4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4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4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4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4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4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4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4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4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4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4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4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4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4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4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4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4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4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4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4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4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94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94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94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94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94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94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94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94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94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94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94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94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94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94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94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94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94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94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94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94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94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94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94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94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94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94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94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94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94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94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94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94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94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94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94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94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94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94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94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94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94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94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94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94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94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94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94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94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94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94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94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94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94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94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94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94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94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94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94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94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94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94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94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94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94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94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94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94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94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94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94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94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94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94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94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94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94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94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94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94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94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94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94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94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94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94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94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94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94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94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94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94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94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94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94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94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94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94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94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94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94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94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94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94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94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94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94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94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94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94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94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94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94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94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94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94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94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94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94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94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94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94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94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94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94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94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94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94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94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94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94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94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94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94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94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94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94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94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3:12" ht="12.75"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3:12" ht="12.75"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3:12" ht="12.75"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3:12" ht="12.75"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3:12" ht="12.75"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3:12" ht="12.75"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3:12" ht="12.75"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3:12" ht="12.75"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3:12" ht="12.75"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3:12" ht="12.75"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3:12" ht="12.75"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3:12" ht="12.75"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3:12" ht="12.75"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3:12" ht="12.75"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3:12" ht="12.75"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3:12" ht="12.75"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3:12" ht="12.75"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3:12" ht="12.75"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3:12" ht="12.75"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3:12" ht="12.75"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3:12" ht="12.75"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3:12" ht="12.75"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3:12" ht="12.75"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3:12" ht="12.75"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3:12" ht="12.75"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3:12" ht="12.75"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3:12" ht="12.75"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3:12" ht="12.75"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3:12" ht="12.75"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3:12" ht="12.75"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3:12" ht="12.75"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3:12" ht="12.75">
      <c r="C437" s="9"/>
      <c r="D437" s="9"/>
      <c r="E437" s="9"/>
      <c r="F437" s="9"/>
      <c r="G437" s="9"/>
      <c r="H437" s="9"/>
      <c r="I437" s="9"/>
      <c r="J437" s="9"/>
      <c r="K437" s="9"/>
      <c r="L437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2016-10-10T10:17:40Z</cp:lastPrinted>
  <dcterms:created xsi:type="dcterms:W3CDTF">2013-09-11T11:00:21Z</dcterms:created>
  <dcterms:modified xsi:type="dcterms:W3CDTF">2017-05-23T07:29:03Z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