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PRIHODA'!$A$1:$I$49</definedName>
  </definedNames>
  <calcPr fullCalcOnLoad="1"/>
</workbook>
</file>

<file path=xl/sharedStrings.xml><?xml version="1.0" encoding="utf-8"?>
<sst xmlns="http://schemas.openxmlformats.org/spreadsheetml/2006/main" count="227" uniqueCount="89">
  <si>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</si>
  <si>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</si>
  <si>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</si>
  <si>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</si>
  <si>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</si>
  <si>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</si>
  <si>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</si>
  <si>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</si>
  <si>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</si>
  <si>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</si>
  <si>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</si>
  <si>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</si>
  <si>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</si>
  <si>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</si>
  <si>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</si>
  <si>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</si>
  <si>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</si>
  <si>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</si>
  <si>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</si>
  <si>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</si>
  <si>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</si>
  <si>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</si>
  <si>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</si>
  <si>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</si>
  <si>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</si>
  <si>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</si>
  <si>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</si>
  <si>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</si>
  <si>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</si>
  <si>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</si>
  <si>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</si>
  <si>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</si>
  <si>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</si>
  <si>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</si>
  <si>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</si>
  <si>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</si>
  <si>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</si>
  <si>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</si>
  <si>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</si>
  <si>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</si>
  <si>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</si>
  <si>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</si>
  <si>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</si>
  <si>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</si>
  <si>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</si>
  <si>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</si>
  <si>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</si>
  <si>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</si>
  <si>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</si>
  <si>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</si>
  <si>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NAZIV AKTIVOSTI</t>
  </si>
  <si>
    <t>Rashodi za nabavu proizvedene dugotrajne imovine</t>
  </si>
  <si>
    <t>Prijedlog plana 
za 2021.</t>
  </si>
  <si>
    <t>Projekcija plana
za 2022.</t>
  </si>
  <si>
    <t>Projekcija plana 
za 2023.</t>
  </si>
  <si>
    <t>Prijedlog plana 
za 2021..</t>
  </si>
  <si>
    <t>2023.</t>
  </si>
  <si>
    <t>Ukupno prihodi i primici za 2023.</t>
  </si>
  <si>
    <t>PRIJEDLOG PLANA ZA 2023.</t>
  </si>
  <si>
    <t>UKUPAN DONOS VIŠKA/MANJKA IZ PRETHODNE(IH) GODINE</t>
  </si>
  <si>
    <t>Prometno-tehnička škola Šibenik</t>
  </si>
  <si>
    <t>Srednješkolsko obrazovanje-standard</t>
  </si>
  <si>
    <t>Osnovno i srednjoškolsko obrazovanje</t>
  </si>
  <si>
    <t>Srednješkolsko obrazovanje-operativni plan</t>
  </si>
  <si>
    <t>Podizanje kvalitete i standarda kroz aktivnosti škola</t>
  </si>
  <si>
    <t>Ostali nespomenuti rashodi poslovanja</t>
  </si>
  <si>
    <t>Postrojenja i oprema</t>
  </si>
  <si>
    <t>Knjige</t>
  </si>
  <si>
    <t>Rashodi za nabavu neproizvedene dug.imovine</t>
  </si>
  <si>
    <t>Naknade trošk.osob.izvan rad.odnosa</t>
  </si>
  <si>
    <t>Škola za život-kurikularna reforma</t>
  </si>
  <si>
    <t>Erasmus+</t>
  </si>
  <si>
    <t>Ostali nespom.rashodi poslovanja</t>
  </si>
  <si>
    <t>Pomoći EU</t>
  </si>
  <si>
    <t>Redovna djelatnost škola (evidencijski prihodi)</t>
  </si>
  <si>
    <t>Plaće</t>
  </si>
  <si>
    <t>Doprinosi na plaću</t>
  </si>
  <si>
    <t>UKUPNO</t>
  </si>
  <si>
    <t>SVEUKUPNO</t>
  </si>
  <si>
    <t>A1007-10</t>
  </si>
  <si>
    <t>A1007-11</t>
  </si>
  <si>
    <t>A1007-12</t>
  </si>
  <si>
    <t>T1007-45</t>
  </si>
  <si>
    <t>T1007-63</t>
  </si>
  <si>
    <t>A1007-58</t>
  </si>
  <si>
    <t>A 1007-11</t>
  </si>
  <si>
    <t>A 1007-12</t>
  </si>
  <si>
    <t>PRIJEDLOG FINANCIJSKOG PLANA (Prometno-tehnička škola Šibenik) ZA 2021. I                                                                                                                                                PROJEKCIJA PLANA ZA  2022. I 2023. GODINU</t>
  </si>
  <si>
    <t>Financijski rashodi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</si>
</sst>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\ &quot;kn&quot;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1" fontId="21" fillId="0" borderId="48" xfId="0" applyNumberFormat="1" applyFont="1" applyBorder="1" applyAlignment="1">
      <alignment horizontal="left" wrapText="1"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5" fillId="0" borderId="32" xfId="0" applyNumberFormat="1" applyFont="1" applyFill="1" applyBorder="1" applyAlignment="1" applyProtection="1">
      <alignment/>
      <protection/>
    </xf>
    <xf numFmtId="3" fontId="26" fillId="0" borderId="3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53" xfId="0" applyNumberFormat="1" applyFont="1" applyFill="1" applyBorder="1" applyAlignment="1" applyProtection="1">
      <alignment horizontal="center"/>
      <protection/>
    </xf>
    <xf numFmtId="0" fontId="26" fillId="0" borderId="53" xfId="0" applyNumberFormat="1" applyFont="1" applyFill="1" applyBorder="1" applyAlignment="1" applyProtection="1">
      <alignment wrapText="1"/>
      <protection/>
    </xf>
    <xf numFmtId="0" fontId="25" fillId="0" borderId="53" xfId="0" applyNumberFormat="1" applyFont="1" applyFill="1" applyBorder="1" applyAlignment="1" applyProtection="1">
      <alignment/>
      <protection/>
    </xf>
    <xf numFmtId="3" fontId="25" fillId="0" borderId="53" xfId="0" applyNumberFormat="1" applyFont="1" applyFill="1" applyBorder="1" applyAlignment="1" applyProtection="1">
      <alignment/>
      <protection/>
    </xf>
    <xf numFmtId="3" fontId="26" fillId="0" borderId="53" xfId="0" applyNumberFormat="1" applyFont="1" applyFill="1" applyBorder="1" applyAlignment="1" applyProtection="1">
      <alignment/>
      <protection/>
    </xf>
    <xf numFmtId="1" fontId="22" fillId="49" borderId="54" xfId="0" applyNumberFormat="1" applyFont="1" applyFill="1" applyBorder="1" applyAlignment="1">
      <alignment horizontal="left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1" fontId="21" fillId="49" borderId="54" xfId="0" applyNumberFormat="1" applyFont="1" applyFill="1" applyBorder="1" applyAlignment="1">
      <alignment horizontal="left" wrapText="1"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3" fontId="21" fillId="0" borderId="56" xfId="0" applyNumberFormat="1" applyFont="1" applyBorder="1" applyAlignment="1">
      <alignment horizontal="center" vertical="center" wrapText="1"/>
    </xf>
    <xf numFmtId="1" fontId="22" fillId="0" borderId="54" xfId="0" applyNumberFormat="1" applyFont="1" applyFill="1" applyBorder="1" applyAlignment="1">
      <alignment horizontal="left" wrapText="1"/>
    </xf>
    <xf numFmtId="1" fontId="21" fillId="0" borderId="54" xfId="0" applyNumberFormat="1" applyFont="1" applyFill="1" applyBorder="1" applyAlignment="1">
      <alignment horizontal="left" wrapText="1"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38" fillId="0" borderId="32" xfId="0" applyNumberFormat="1" applyFont="1" applyFill="1" applyBorder="1" applyAlignment="1" applyProtection="1">
      <alignment horizontal="center"/>
      <protection/>
    </xf>
    <xf numFmtId="0" fontId="38" fillId="0" borderId="32" xfId="0" applyNumberFormat="1" applyFont="1" applyFill="1" applyBorder="1" applyAlignment="1" applyProtection="1">
      <alignment wrapText="1"/>
      <protection/>
    </xf>
    <xf numFmtId="0" fontId="38" fillId="0" borderId="32" xfId="0" applyNumberFormat="1" applyFont="1" applyFill="1" applyBorder="1" applyAlignment="1" applyProtection="1">
      <alignment horizontal="left"/>
      <protection/>
    </xf>
    <xf numFmtId="0" fontId="38" fillId="0" borderId="53" xfId="0" applyNumberFormat="1" applyFont="1" applyFill="1" applyBorder="1" applyAlignment="1" applyProtection="1">
      <alignment horizontal="center"/>
      <protection/>
    </xf>
    <xf numFmtId="0" fontId="38" fillId="0" borderId="53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9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9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60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0" fontId="36" fillId="0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91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91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2297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2297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A4" sqref="A4:H4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74"/>
      <c r="B2" s="174"/>
      <c r="C2" s="174"/>
      <c r="D2" s="174"/>
      <c r="E2" s="174"/>
      <c r="F2" s="174"/>
      <c r="G2" s="174"/>
      <c r="H2" s="174"/>
    </row>
    <row r="3" spans="1:8" ht="48" customHeight="1">
      <c r="A3" s="167" t="s">
        <v>87</v>
      </c>
      <c r="B3" s="167"/>
      <c r="C3" s="167"/>
      <c r="D3" s="167"/>
      <c r="E3" s="167"/>
      <c r="F3" s="167"/>
      <c r="G3" s="167"/>
      <c r="H3" s="167"/>
    </row>
    <row r="4" spans="1:8" s="48" customFormat="1" ht="26.25" customHeight="1">
      <c r="A4" s="167" t="s">
        <v>34</v>
      </c>
      <c r="B4" s="167"/>
      <c r="C4" s="167"/>
      <c r="D4" s="167"/>
      <c r="E4" s="167"/>
      <c r="F4" s="167"/>
      <c r="G4" s="175"/>
      <c r="H4" s="175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52</v>
      </c>
      <c r="G6" s="55" t="s">
        <v>53</v>
      </c>
      <c r="H6" s="56" t="s">
        <v>54</v>
      </c>
      <c r="I6" s="57"/>
    </row>
    <row r="7" spans="1:9" ht="27.75" customHeight="1">
      <c r="A7" s="176" t="s">
        <v>35</v>
      </c>
      <c r="B7" s="162"/>
      <c r="C7" s="162"/>
      <c r="D7" s="162"/>
      <c r="E7" s="177"/>
      <c r="F7" s="71">
        <f>+F8+F9</f>
        <v>6813700</v>
      </c>
      <c r="G7" s="71">
        <f>G8+G9</f>
        <v>6716700</v>
      </c>
      <c r="H7" s="71">
        <f>+H8+H9</f>
        <v>6716700</v>
      </c>
      <c r="I7" s="69"/>
    </row>
    <row r="8" spans="1:8" ht="22.5" customHeight="1">
      <c r="A8" s="159" t="s">
        <v>0</v>
      </c>
      <c r="B8" s="160"/>
      <c r="C8" s="160"/>
      <c r="D8" s="160"/>
      <c r="E8" s="166"/>
      <c r="F8" s="74">
        <v>6813700</v>
      </c>
      <c r="G8" s="74">
        <v>6716700</v>
      </c>
      <c r="H8" s="74">
        <v>6716700</v>
      </c>
    </row>
    <row r="9" spans="1:8" ht="22.5" customHeight="1">
      <c r="A9" s="178" t="s">
        <v>37</v>
      </c>
      <c r="B9" s="166"/>
      <c r="C9" s="166"/>
      <c r="D9" s="166"/>
      <c r="E9" s="166"/>
      <c r="F9" s="74"/>
      <c r="G9" s="74"/>
      <c r="H9" s="74"/>
    </row>
    <row r="10" spans="1:8" ht="22.5" customHeight="1">
      <c r="A10" s="70" t="s">
        <v>36</v>
      </c>
      <c r="B10" s="73"/>
      <c r="C10" s="73"/>
      <c r="D10" s="73"/>
      <c r="E10" s="73"/>
      <c r="F10" s="71">
        <f>+F11+F12</f>
        <v>7250504</v>
      </c>
      <c r="G10" s="71">
        <f>+G11+G12</f>
        <v>6716700</v>
      </c>
      <c r="H10" s="71">
        <f>+H11+H12</f>
        <v>6716700</v>
      </c>
    </row>
    <row r="11" spans="1:10" ht="22.5" customHeight="1">
      <c r="A11" s="163" t="s">
        <v>1</v>
      </c>
      <c r="B11" s="160"/>
      <c r="C11" s="160"/>
      <c r="D11" s="160"/>
      <c r="E11" s="164"/>
      <c r="F11" s="74">
        <v>7207654</v>
      </c>
      <c r="G11" s="74">
        <v>6712700</v>
      </c>
      <c r="H11" s="59">
        <v>6712700</v>
      </c>
      <c r="I11" s="38"/>
      <c r="J11" s="38"/>
    </row>
    <row r="12" spans="1:10" ht="22.5" customHeight="1">
      <c r="A12" s="165" t="s">
        <v>39</v>
      </c>
      <c r="B12" s="166"/>
      <c r="C12" s="166"/>
      <c r="D12" s="166"/>
      <c r="E12" s="166"/>
      <c r="F12" s="58">
        <v>42850</v>
      </c>
      <c r="G12" s="58">
        <v>4000</v>
      </c>
      <c r="H12" s="59">
        <v>4000</v>
      </c>
      <c r="I12" s="38"/>
      <c r="J12" s="38"/>
    </row>
    <row r="13" spans="1:10" ht="22.5" customHeight="1">
      <c r="A13" s="161" t="s">
        <v>2</v>
      </c>
      <c r="B13" s="162"/>
      <c r="C13" s="162"/>
      <c r="D13" s="162"/>
      <c r="E13" s="162"/>
      <c r="F13" s="72">
        <f>+F7-F10</f>
        <v>-436804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67"/>
      <c r="B14" s="157"/>
      <c r="C14" s="157"/>
      <c r="D14" s="157"/>
      <c r="E14" s="157"/>
      <c r="F14" s="158"/>
      <c r="G14" s="158"/>
      <c r="H14" s="158"/>
    </row>
    <row r="15" spans="1:10" ht="27.75" customHeight="1">
      <c r="A15" s="51"/>
      <c r="B15" s="52"/>
      <c r="C15" s="52"/>
      <c r="D15" s="53"/>
      <c r="E15" s="54"/>
      <c r="F15" s="55" t="s">
        <v>55</v>
      </c>
      <c r="G15" s="55" t="s">
        <v>53</v>
      </c>
      <c r="H15" s="56" t="s">
        <v>54</v>
      </c>
      <c r="J15" s="38"/>
    </row>
    <row r="16" spans="1:10" ht="30.75" customHeight="1">
      <c r="A16" s="168" t="s">
        <v>59</v>
      </c>
      <c r="B16" s="169"/>
      <c r="C16" s="169"/>
      <c r="D16" s="169"/>
      <c r="E16" s="170"/>
      <c r="F16" s="75"/>
      <c r="G16" s="75"/>
      <c r="H16" s="76"/>
      <c r="J16" s="38"/>
    </row>
    <row r="17" spans="1:10" ht="34.5" customHeight="1">
      <c r="A17" s="171" t="s">
        <v>40</v>
      </c>
      <c r="B17" s="172"/>
      <c r="C17" s="172"/>
      <c r="D17" s="172"/>
      <c r="E17" s="173"/>
      <c r="F17" s="77">
        <v>436804</v>
      </c>
      <c r="G17" s="77"/>
      <c r="H17" s="72"/>
      <c r="J17" s="38"/>
    </row>
    <row r="18" spans="1:10" s="43" customFormat="1" ht="25.5" customHeight="1">
      <c r="A18" s="156"/>
      <c r="B18" s="157"/>
      <c r="C18" s="157"/>
      <c r="D18" s="157"/>
      <c r="E18" s="157"/>
      <c r="F18" s="158"/>
      <c r="G18" s="158"/>
      <c r="H18" s="158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52</v>
      </c>
      <c r="G19" s="55" t="s">
        <v>53</v>
      </c>
      <c r="H19" s="56" t="s">
        <v>54</v>
      </c>
      <c r="J19" s="78"/>
      <c r="K19" s="78"/>
    </row>
    <row r="20" spans="1:10" s="43" customFormat="1" ht="22.5" customHeight="1">
      <c r="A20" s="159" t="s">
        <v>3</v>
      </c>
      <c r="B20" s="160"/>
      <c r="C20" s="160"/>
      <c r="D20" s="160"/>
      <c r="E20" s="160"/>
      <c r="F20" s="58"/>
      <c r="G20" s="58"/>
      <c r="H20" s="58"/>
      <c r="J20" s="78"/>
    </row>
    <row r="21" spans="1:8" s="43" customFormat="1" ht="33.75" customHeight="1">
      <c r="A21" s="159" t="s">
        <v>4</v>
      </c>
      <c r="B21" s="160"/>
      <c r="C21" s="160"/>
      <c r="D21" s="160"/>
      <c r="E21" s="160"/>
      <c r="F21" s="58"/>
      <c r="G21" s="58"/>
      <c r="H21" s="58"/>
    </row>
    <row r="22" spans="1:11" s="43" customFormat="1" ht="22.5" customHeight="1">
      <c r="A22" s="161" t="s">
        <v>5</v>
      </c>
      <c r="B22" s="162"/>
      <c r="C22" s="162"/>
      <c r="D22" s="162"/>
      <c r="E22" s="162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56"/>
      <c r="B23" s="157"/>
      <c r="C23" s="157"/>
      <c r="D23" s="157"/>
      <c r="E23" s="157"/>
      <c r="F23" s="158"/>
      <c r="G23" s="158"/>
      <c r="H23" s="158"/>
    </row>
    <row r="24" spans="1:8" s="43" customFormat="1" ht="22.5" customHeight="1">
      <c r="A24" s="163" t="s">
        <v>6</v>
      </c>
      <c r="B24" s="160"/>
      <c r="C24" s="160"/>
      <c r="D24" s="160"/>
      <c r="E24" s="160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4" t="s">
        <v>41</v>
      </c>
      <c r="B26" s="155"/>
      <c r="C26" s="155"/>
      <c r="D26" s="155"/>
      <c r="E26" s="155"/>
      <c r="F26" s="155"/>
      <c r="G26" s="155"/>
      <c r="H26" s="155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view="pageBreakPreview" zoomScale="120" zoomScaleSheetLayoutView="120" zoomScalePageLayoutView="0" workbookViewId="0" topLeftCell="A1">
      <selection activeCell="G55" sqref="G55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167" t="s">
        <v>7</v>
      </c>
      <c r="B1" s="167"/>
      <c r="C1" s="167"/>
      <c r="D1" s="167"/>
      <c r="E1" s="167"/>
      <c r="F1" s="167"/>
      <c r="G1" s="167"/>
      <c r="H1" s="167"/>
      <c r="I1" s="167"/>
    </row>
    <row r="2" spans="1:9" s="1" customFormat="1" ht="13.5" thickBot="1">
      <c r="A2" s="9"/>
      <c r="I2" s="10" t="s">
        <v>8</v>
      </c>
    </row>
    <row r="3" spans="1:9" s="1" customFormat="1" ht="26.25" customHeight="1" thickBot="1">
      <c r="A3" s="65" t="s">
        <v>9</v>
      </c>
      <c r="B3" s="182" t="s">
        <v>42</v>
      </c>
      <c r="C3" s="183"/>
      <c r="D3" s="183"/>
      <c r="E3" s="183"/>
      <c r="F3" s="183"/>
      <c r="G3" s="183"/>
      <c r="H3" s="183"/>
      <c r="I3" s="184"/>
    </row>
    <row r="4" spans="1:9" s="1" customFormat="1" ht="90" thickBot="1">
      <c r="A4" s="66" t="s">
        <v>49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73</v>
      </c>
      <c r="G4" s="84" t="s">
        <v>14</v>
      </c>
      <c r="H4" s="84" t="s">
        <v>38</v>
      </c>
      <c r="I4" s="85" t="s">
        <v>16</v>
      </c>
    </row>
    <row r="5" spans="1:9" s="1" customFormat="1" ht="13.5" thickBot="1">
      <c r="A5" s="137"/>
      <c r="B5" s="138"/>
      <c r="C5" s="139"/>
      <c r="D5" s="139"/>
      <c r="E5" s="139"/>
      <c r="F5" s="139"/>
      <c r="G5" s="139"/>
      <c r="H5" s="140"/>
      <c r="I5" s="141"/>
    </row>
    <row r="6" spans="1:9" s="1" customFormat="1" ht="13.5" thickBot="1">
      <c r="A6" s="142">
        <v>636</v>
      </c>
      <c r="B6" s="138"/>
      <c r="C6" s="139"/>
      <c r="D6" s="139"/>
      <c r="E6" s="144">
        <v>5593100</v>
      </c>
      <c r="F6" s="144"/>
      <c r="G6" s="139"/>
      <c r="H6" s="140"/>
      <c r="I6" s="141"/>
    </row>
    <row r="7" spans="1:9" s="1" customFormat="1" ht="13.5" thickBot="1">
      <c r="A7" s="142">
        <v>638</v>
      </c>
      <c r="B7" s="138"/>
      <c r="C7" s="139"/>
      <c r="D7" s="139"/>
      <c r="E7" s="144"/>
      <c r="F7" s="144">
        <v>97000</v>
      </c>
      <c r="G7" s="139"/>
      <c r="H7" s="140"/>
      <c r="I7" s="141"/>
    </row>
    <row r="8" spans="1:9" s="1" customFormat="1" ht="12.75" customHeight="1">
      <c r="A8" s="104">
        <v>651</v>
      </c>
      <c r="B8" s="105"/>
      <c r="C8" s="106"/>
      <c r="D8" s="107"/>
      <c r="E8" s="108"/>
      <c r="F8" s="108"/>
      <c r="G8" s="108"/>
      <c r="H8" s="109"/>
      <c r="I8" s="110"/>
    </row>
    <row r="9" spans="1:9" s="1" customFormat="1" ht="12.75">
      <c r="A9" s="111">
        <v>652</v>
      </c>
      <c r="B9" s="112"/>
      <c r="C9" s="113"/>
      <c r="D9" s="113">
        <v>64000</v>
      </c>
      <c r="E9" s="113"/>
      <c r="F9" s="113"/>
      <c r="G9" s="113"/>
      <c r="H9" s="114"/>
      <c r="I9" s="115"/>
    </row>
    <row r="10" spans="1:9" s="1" customFormat="1" ht="12.75">
      <c r="A10" s="111">
        <v>653</v>
      </c>
      <c r="B10" s="112"/>
      <c r="C10" s="113"/>
      <c r="D10" s="113"/>
      <c r="E10" s="113"/>
      <c r="F10" s="113"/>
      <c r="G10" s="113"/>
      <c r="H10" s="114"/>
      <c r="I10" s="115"/>
    </row>
    <row r="11" spans="1:9" s="1" customFormat="1" ht="12.75">
      <c r="A11" s="111">
        <v>661</v>
      </c>
      <c r="B11" s="112"/>
      <c r="C11" s="113">
        <v>230000</v>
      </c>
      <c r="D11" s="113"/>
      <c r="E11" s="113"/>
      <c r="F11" s="113"/>
      <c r="G11" s="113"/>
      <c r="H11" s="114"/>
      <c r="I11" s="115"/>
    </row>
    <row r="12" spans="1:9" s="1" customFormat="1" ht="12.75">
      <c r="A12" s="111">
        <v>663</v>
      </c>
      <c r="B12" s="112"/>
      <c r="C12" s="113"/>
      <c r="D12" s="113"/>
      <c r="E12" s="113"/>
      <c r="F12" s="113"/>
      <c r="G12" s="113"/>
      <c r="H12" s="114"/>
      <c r="I12" s="115"/>
    </row>
    <row r="13" spans="1:9" s="1" customFormat="1" ht="12.75">
      <c r="A13" s="111">
        <v>671</v>
      </c>
      <c r="B13" s="112">
        <v>829600</v>
      </c>
      <c r="C13" s="113"/>
      <c r="D13" s="113"/>
      <c r="E13" s="113"/>
      <c r="F13" s="113"/>
      <c r="G13" s="113"/>
      <c r="H13" s="114"/>
      <c r="I13" s="115"/>
    </row>
    <row r="14" spans="1:9" s="1" customFormat="1" ht="12.75">
      <c r="A14" s="111">
        <v>673</v>
      </c>
      <c r="B14" s="112"/>
      <c r="C14" s="113"/>
      <c r="D14" s="113"/>
      <c r="E14" s="113"/>
      <c r="F14" s="113"/>
      <c r="G14" s="113"/>
      <c r="H14" s="114"/>
      <c r="I14" s="115"/>
    </row>
    <row r="15" spans="1:9" s="1" customFormat="1" ht="12.75">
      <c r="A15" s="111">
        <v>922</v>
      </c>
      <c r="B15" s="112"/>
      <c r="C15" s="113">
        <v>20000</v>
      </c>
      <c r="D15" s="113">
        <v>20000</v>
      </c>
      <c r="E15" s="113">
        <v>7000</v>
      </c>
      <c r="F15" s="113">
        <v>389804</v>
      </c>
      <c r="G15" s="113"/>
      <c r="H15" s="114"/>
      <c r="I15" s="115"/>
    </row>
    <row r="16" spans="1:9" s="1" customFormat="1" ht="12.75">
      <c r="A16" s="124"/>
      <c r="B16" s="125"/>
      <c r="C16" s="126"/>
      <c r="D16" s="126"/>
      <c r="E16" s="126"/>
      <c r="F16" s="126"/>
      <c r="G16" s="126"/>
      <c r="H16" s="127"/>
      <c r="I16" s="128"/>
    </row>
    <row r="17" spans="1:9" s="1" customFormat="1" ht="12.75">
      <c r="A17" s="124"/>
      <c r="B17" s="125"/>
      <c r="C17" s="126"/>
      <c r="D17" s="126"/>
      <c r="E17" s="126"/>
      <c r="F17" s="126"/>
      <c r="G17" s="126"/>
      <c r="H17" s="127"/>
      <c r="I17" s="128"/>
    </row>
    <row r="18" spans="1:9" s="1" customFormat="1" ht="13.5" thickBot="1">
      <c r="A18" s="116"/>
      <c r="B18" s="117"/>
      <c r="C18" s="118"/>
      <c r="D18" s="118"/>
      <c r="E18" s="118"/>
      <c r="F18" s="118"/>
      <c r="G18" s="118"/>
      <c r="H18" s="119"/>
      <c r="I18" s="120"/>
    </row>
    <row r="19" spans="1:9" s="1" customFormat="1" ht="30" customHeight="1" thickBot="1">
      <c r="A19" s="11" t="s">
        <v>17</v>
      </c>
      <c r="B19" s="121">
        <v>829600</v>
      </c>
      <c r="C19" s="122">
        <v>250000</v>
      </c>
      <c r="D19" s="122">
        <v>84000</v>
      </c>
      <c r="E19" s="122">
        <v>5600100</v>
      </c>
      <c r="F19" s="122">
        <v>486804</v>
      </c>
      <c r="G19" s="122">
        <f>+G9</f>
        <v>0</v>
      </c>
      <c r="H19" s="122">
        <v>0</v>
      </c>
      <c r="I19" s="123">
        <v>0</v>
      </c>
    </row>
    <row r="20" spans="1:9" s="1" customFormat="1" ht="28.5" customHeight="1" thickBot="1">
      <c r="A20" s="11" t="s">
        <v>43</v>
      </c>
      <c r="B20" s="179">
        <f>B19+C19+D19+E19+G19+H19+I19+F19</f>
        <v>7250504</v>
      </c>
      <c r="C20" s="180"/>
      <c r="D20" s="180"/>
      <c r="E20" s="180"/>
      <c r="F20" s="180"/>
      <c r="G20" s="180"/>
      <c r="H20" s="180"/>
      <c r="I20" s="181"/>
    </row>
    <row r="21" spans="1:9" ht="13.5" thickBot="1">
      <c r="A21" s="6"/>
      <c r="B21" s="6"/>
      <c r="C21" s="6"/>
      <c r="D21" s="7"/>
      <c r="E21" s="12"/>
      <c r="F21" s="12"/>
      <c r="I21" s="10"/>
    </row>
    <row r="22" spans="1:9" ht="26.25" customHeight="1" thickBot="1">
      <c r="A22" s="67" t="s">
        <v>9</v>
      </c>
      <c r="B22" s="182" t="s">
        <v>44</v>
      </c>
      <c r="C22" s="183"/>
      <c r="D22" s="183"/>
      <c r="E22" s="183"/>
      <c r="F22" s="183"/>
      <c r="G22" s="183"/>
      <c r="H22" s="183"/>
      <c r="I22" s="184"/>
    </row>
    <row r="23" spans="1:9" ht="90" thickBot="1">
      <c r="A23" s="68" t="s">
        <v>49</v>
      </c>
      <c r="B23" s="83" t="s">
        <v>10</v>
      </c>
      <c r="C23" s="84" t="s">
        <v>11</v>
      </c>
      <c r="D23" s="84" t="s">
        <v>12</v>
      </c>
      <c r="E23" s="84" t="s">
        <v>13</v>
      </c>
      <c r="F23" s="84" t="s">
        <v>73</v>
      </c>
      <c r="G23" s="84" t="s">
        <v>14</v>
      </c>
      <c r="H23" s="84" t="s">
        <v>38</v>
      </c>
      <c r="I23" s="85" t="s">
        <v>16</v>
      </c>
    </row>
    <row r="24" spans="1:9" ht="13.5" thickBot="1">
      <c r="A24" s="145"/>
      <c r="B24" s="138"/>
      <c r="C24" s="139"/>
      <c r="D24" s="139"/>
      <c r="E24" s="139"/>
      <c r="F24" s="139"/>
      <c r="G24" s="139"/>
      <c r="H24" s="140"/>
      <c r="I24" s="141"/>
    </row>
    <row r="25" spans="1:9" ht="13.5" thickBot="1">
      <c r="A25" s="146">
        <v>63</v>
      </c>
      <c r="B25" s="138"/>
      <c r="C25" s="139"/>
      <c r="D25" s="139"/>
      <c r="E25" s="144">
        <v>5593100</v>
      </c>
      <c r="F25" s="139"/>
      <c r="G25" s="139"/>
      <c r="H25" s="140"/>
      <c r="I25" s="141"/>
    </row>
    <row r="26" spans="1:9" ht="12.75">
      <c r="A26" s="104">
        <v>65</v>
      </c>
      <c r="B26" s="105"/>
      <c r="C26" s="106"/>
      <c r="D26" s="107">
        <v>64000</v>
      </c>
      <c r="E26" s="108"/>
      <c r="F26" s="108"/>
      <c r="G26" s="108"/>
      <c r="H26" s="109"/>
      <c r="I26" s="110"/>
    </row>
    <row r="27" spans="1:9" ht="12.75">
      <c r="A27" s="111">
        <v>66</v>
      </c>
      <c r="B27" s="112"/>
      <c r="C27" s="113">
        <v>230000</v>
      </c>
      <c r="D27" s="113"/>
      <c r="E27" s="113"/>
      <c r="F27" s="113"/>
      <c r="G27" s="113"/>
      <c r="H27" s="114"/>
      <c r="I27" s="115"/>
    </row>
    <row r="28" spans="1:9" ht="12.75">
      <c r="A28" s="111">
        <v>67</v>
      </c>
      <c r="B28" s="112">
        <v>829600</v>
      </c>
      <c r="C28" s="113"/>
      <c r="D28" s="113"/>
      <c r="E28" s="113"/>
      <c r="F28" s="113"/>
      <c r="G28" s="113"/>
      <c r="H28" s="114"/>
      <c r="I28" s="115"/>
    </row>
    <row r="29" spans="1:9" ht="12.75">
      <c r="A29" s="111">
        <v>92</v>
      </c>
      <c r="B29" s="112"/>
      <c r="C29" s="113"/>
      <c r="D29" s="113"/>
      <c r="E29" s="113"/>
      <c r="F29" s="113"/>
      <c r="G29" s="113"/>
      <c r="H29" s="114"/>
      <c r="I29" s="115"/>
    </row>
    <row r="30" spans="1:9" ht="12.75">
      <c r="A30" s="111"/>
      <c r="B30" s="112"/>
      <c r="C30" s="113"/>
      <c r="D30" s="113"/>
      <c r="E30" s="113"/>
      <c r="F30" s="113"/>
      <c r="G30" s="113"/>
      <c r="H30" s="114"/>
      <c r="I30" s="115"/>
    </row>
    <row r="31" spans="1:9" ht="12.75">
      <c r="A31" s="111"/>
      <c r="B31" s="112"/>
      <c r="C31" s="113"/>
      <c r="D31" s="113"/>
      <c r="E31" s="113"/>
      <c r="F31" s="113"/>
      <c r="G31" s="113"/>
      <c r="H31" s="114"/>
      <c r="I31" s="115"/>
    </row>
    <row r="32" spans="1:9" ht="12.75">
      <c r="A32" s="111"/>
      <c r="B32" s="112"/>
      <c r="C32" s="113"/>
      <c r="D32" s="113"/>
      <c r="E32" s="113"/>
      <c r="F32" s="113"/>
      <c r="G32" s="113"/>
      <c r="H32" s="114"/>
      <c r="I32" s="115"/>
    </row>
    <row r="33" spans="1:9" ht="13.5" thickBot="1">
      <c r="A33" s="116"/>
      <c r="B33" s="117"/>
      <c r="C33" s="118"/>
      <c r="D33" s="118"/>
      <c r="E33" s="118"/>
      <c r="F33" s="118"/>
      <c r="G33" s="118"/>
      <c r="H33" s="119"/>
      <c r="I33" s="120"/>
    </row>
    <row r="34" spans="1:9" s="1" customFormat="1" ht="30" customHeight="1" thickBot="1">
      <c r="A34" s="11" t="s">
        <v>17</v>
      </c>
      <c r="B34" s="121">
        <f>B28</f>
        <v>829600</v>
      </c>
      <c r="C34" s="122">
        <f>+C27</f>
        <v>230000</v>
      </c>
      <c r="D34" s="122">
        <f>D26</f>
        <v>64000</v>
      </c>
      <c r="E34" s="122">
        <v>5593100</v>
      </c>
      <c r="F34" s="122"/>
      <c r="G34" s="122">
        <f>+G27</f>
        <v>0</v>
      </c>
      <c r="H34" s="122">
        <v>0</v>
      </c>
      <c r="I34" s="123">
        <v>0</v>
      </c>
    </row>
    <row r="35" spans="1:9" s="1" customFormat="1" ht="28.5" customHeight="1" thickBot="1">
      <c r="A35" s="11" t="s">
        <v>45</v>
      </c>
      <c r="B35" s="179">
        <f>B34+C34+D34+E34+G34+H34+I34</f>
        <v>6716700</v>
      </c>
      <c r="C35" s="180"/>
      <c r="D35" s="180"/>
      <c r="E35" s="180"/>
      <c r="F35" s="180"/>
      <c r="G35" s="180"/>
      <c r="H35" s="180"/>
      <c r="I35" s="181"/>
    </row>
    <row r="36" spans="4:6" ht="13.5" thickBot="1">
      <c r="D36" s="14"/>
      <c r="E36" s="15"/>
      <c r="F36" s="15"/>
    </row>
    <row r="37" spans="1:9" ht="26.25" customHeight="1" thickBot="1">
      <c r="A37" s="67" t="s">
        <v>9</v>
      </c>
      <c r="B37" s="182" t="s">
        <v>56</v>
      </c>
      <c r="C37" s="183"/>
      <c r="D37" s="183"/>
      <c r="E37" s="183"/>
      <c r="F37" s="183"/>
      <c r="G37" s="183"/>
      <c r="H37" s="183"/>
      <c r="I37" s="184"/>
    </row>
    <row r="38" spans="1:9" ht="90" thickBot="1">
      <c r="A38" s="68" t="s">
        <v>49</v>
      </c>
      <c r="B38" s="83" t="s">
        <v>10</v>
      </c>
      <c r="C38" s="84" t="s">
        <v>11</v>
      </c>
      <c r="D38" s="84" t="s">
        <v>12</v>
      </c>
      <c r="E38" s="84" t="s">
        <v>13</v>
      </c>
      <c r="F38" s="84" t="s">
        <v>73</v>
      </c>
      <c r="G38" s="84" t="s">
        <v>14</v>
      </c>
      <c r="H38" s="84" t="s">
        <v>38</v>
      </c>
      <c r="I38" s="85" t="s">
        <v>16</v>
      </c>
    </row>
    <row r="39" spans="1:9" ht="13.5" thickBot="1">
      <c r="A39" s="146">
        <v>63</v>
      </c>
      <c r="B39" s="138"/>
      <c r="C39" s="139"/>
      <c r="D39" s="139"/>
      <c r="E39" s="144">
        <v>5593100</v>
      </c>
      <c r="F39" s="139"/>
      <c r="G39" s="139"/>
      <c r="H39" s="140"/>
      <c r="I39" s="141"/>
    </row>
    <row r="40" spans="1:9" ht="12.75">
      <c r="A40" s="104">
        <v>65</v>
      </c>
      <c r="B40" s="105"/>
      <c r="C40" s="106"/>
      <c r="D40" s="107">
        <v>64000</v>
      </c>
      <c r="E40" s="108"/>
      <c r="F40" s="108"/>
      <c r="G40" s="108"/>
      <c r="H40" s="109"/>
      <c r="I40" s="110"/>
    </row>
    <row r="41" spans="1:9" ht="12.75">
      <c r="A41" s="111">
        <v>66</v>
      </c>
      <c r="B41" s="112"/>
      <c r="C41" s="113">
        <v>230000</v>
      </c>
      <c r="D41" s="113"/>
      <c r="E41" s="113"/>
      <c r="F41" s="113"/>
      <c r="G41" s="113"/>
      <c r="H41" s="114"/>
      <c r="I41" s="115"/>
    </row>
    <row r="42" spans="1:9" ht="12.75">
      <c r="A42" s="111">
        <v>67</v>
      </c>
      <c r="B42" s="112">
        <v>829600</v>
      </c>
      <c r="C42" s="113"/>
      <c r="D42" s="113"/>
      <c r="E42" s="113"/>
      <c r="F42" s="113"/>
      <c r="G42" s="113"/>
      <c r="H42" s="114"/>
      <c r="I42" s="115"/>
    </row>
    <row r="43" spans="1:9" ht="12.75">
      <c r="A43" s="111">
        <v>92</v>
      </c>
      <c r="B43" s="112"/>
      <c r="C43" s="113"/>
      <c r="D43" s="113"/>
      <c r="E43" s="113"/>
      <c r="F43" s="113"/>
      <c r="G43" s="113"/>
      <c r="H43" s="114"/>
      <c r="I43" s="115"/>
    </row>
    <row r="44" spans="1:9" ht="12.75">
      <c r="A44" s="111"/>
      <c r="B44" s="112"/>
      <c r="C44" s="113"/>
      <c r="D44" s="113"/>
      <c r="E44" s="113"/>
      <c r="F44" s="113"/>
      <c r="G44" s="113"/>
      <c r="H44" s="114"/>
      <c r="I44" s="115"/>
    </row>
    <row r="45" spans="1:9" ht="13.5" customHeight="1">
      <c r="A45" s="111"/>
      <c r="B45" s="112"/>
      <c r="C45" s="113"/>
      <c r="D45" s="113"/>
      <c r="E45" s="113"/>
      <c r="F45" s="113"/>
      <c r="G45" s="113"/>
      <c r="H45" s="114"/>
      <c r="I45" s="115"/>
    </row>
    <row r="46" spans="1:9" ht="13.5" customHeight="1">
      <c r="A46" s="111"/>
      <c r="B46" s="112"/>
      <c r="C46" s="113"/>
      <c r="D46" s="113"/>
      <c r="E46" s="113"/>
      <c r="F46" s="113"/>
      <c r="G46" s="113"/>
      <c r="H46" s="114"/>
      <c r="I46" s="115"/>
    </row>
    <row r="47" spans="1:9" ht="13.5" customHeight="1" thickBot="1">
      <c r="A47" s="116"/>
      <c r="B47" s="117"/>
      <c r="C47" s="118"/>
      <c r="D47" s="118"/>
      <c r="E47" s="118"/>
      <c r="F47" s="118"/>
      <c r="G47" s="118"/>
      <c r="H47" s="119"/>
      <c r="I47" s="120"/>
    </row>
    <row r="48" spans="1:9" s="1" customFormat="1" ht="30" customHeight="1" thickBot="1">
      <c r="A48" s="11" t="s">
        <v>17</v>
      </c>
      <c r="B48" s="121">
        <f>B42</f>
        <v>829600</v>
      </c>
      <c r="C48" s="122">
        <f>+C41</f>
        <v>230000</v>
      </c>
      <c r="D48" s="122">
        <f>D40</f>
        <v>64000</v>
      </c>
      <c r="E48" s="122">
        <v>5593100</v>
      </c>
      <c r="F48" s="122"/>
      <c r="G48" s="122">
        <f>+G41</f>
        <v>0</v>
      </c>
      <c r="H48" s="122">
        <v>0</v>
      </c>
      <c r="I48" s="123">
        <v>0</v>
      </c>
    </row>
    <row r="49" spans="1:9" s="1" customFormat="1" ht="28.5" customHeight="1" thickBot="1">
      <c r="A49" s="11" t="s">
        <v>57</v>
      </c>
      <c r="B49" s="179">
        <f>B48+C48+D48+E48+G48+H48+I48</f>
        <v>6716700</v>
      </c>
      <c r="C49" s="180"/>
      <c r="D49" s="180"/>
      <c r="E49" s="180"/>
      <c r="F49" s="180"/>
      <c r="G49" s="180"/>
      <c r="H49" s="180"/>
      <c r="I49" s="181"/>
    </row>
    <row r="50" spans="3:6" ht="13.5" customHeight="1">
      <c r="C50" s="16"/>
      <c r="D50" s="14"/>
      <c r="E50" s="17"/>
      <c r="F50" s="17"/>
    </row>
    <row r="51" spans="3:6" ht="13.5" customHeight="1">
      <c r="C51" s="16"/>
      <c r="D51" s="18"/>
      <c r="E51" s="19"/>
      <c r="F51" s="19"/>
    </row>
    <row r="52" spans="4:6" ht="13.5" customHeight="1">
      <c r="D52" s="20"/>
      <c r="E52" s="21"/>
      <c r="F52" s="21"/>
    </row>
    <row r="53" spans="4:6" ht="13.5" customHeight="1">
      <c r="D53" s="22"/>
      <c r="E53" s="23"/>
      <c r="F53" s="23"/>
    </row>
    <row r="54" spans="4:6" ht="13.5" customHeight="1">
      <c r="D54" s="14"/>
      <c r="E54" s="15"/>
      <c r="F54" s="15"/>
    </row>
    <row r="55" spans="3:6" ht="28.5" customHeight="1">
      <c r="C55" s="16"/>
      <c r="D55" s="14"/>
      <c r="E55" s="24"/>
      <c r="F55" s="24"/>
    </row>
    <row r="56" spans="3:6" ht="13.5" customHeight="1">
      <c r="C56" s="16"/>
      <c r="D56" s="14"/>
      <c r="E56" s="19"/>
      <c r="F56" s="19"/>
    </row>
    <row r="57" spans="4:6" ht="13.5" customHeight="1">
      <c r="D57" s="14"/>
      <c r="E57" s="15"/>
      <c r="F57" s="15"/>
    </row>
    <row r="58" spans="4:6" ht="13.5" customHeight="1">
      <c r="D58" s="14"/>
      <c r="E58" s="23"/>
      <c r="F58" s="23"/>
    </row>
    <row r="59" spans="4:6" ht="13.5" customHeight="1">
      <c r="D59" s="14"/>
      <c r="E59" s="15"/>
      <c r="F59" s="15"/>
    </row>
    <row r="60" spans="4:6" ht="22.5" customHeight="1">
      <c r="D60" s="14"/>
      <c r="E60" s="25"/>
      <c r="F60" s="25"/>
    </row>
    <row r="61" spans="4:6" ht="13.5" customHeight="1">
      <c r="D61" s="20"/>
      <c r="E61" s="21"/>
      <c r="F61" s="21"/>
    </row>
    <row r="62" spans="2:6" ht="13.5" customHeight="1">
      <c r="B62" s="16"/>
      <c r="D62" s="20"/>
      <c r="E62" s="26"/>
      <c r="F62" s="26"/>
    </row>
    <row r="63" spans="3:6" ht="13.5" customHeight="1">
      <c r="C63" s="16"/>
      <c r="D63" s="20"/>
      <c r="E63" s="27"/>
      <c r="F63" s="27"/>
    </row>
    <row r="64" spans="3:6" ht="13.5" customHeight="1">
      <c r="C64" s="16"/>
      <c r="D64" s="22"/>
      <c r="E64" s="19"/>
      <c r="F64" s="19"/>
    </row>
    <row r="65" spans="4:6" ht="13.5" customHeight="1">
      <c r="D65" s="14"/>
      <c r="E65" s="15"/>
      <c r="F65" s="15"/>
    </row>
    <row r="66" spans="2:6" ht="13.5" customHeight="1">
      <c r="B66" s="16"/>
      <c r="D66" s="14"/>
      <c r="E66" s="17"/>
      <c r="F66" s="17"/>
    </row>
    <row r="67" spans="3:6" ht="13.5" customHeight="1">
      <c r="C67" s="16"/>
      <c r="D67" s="14"/>
      <c r="E67" s="26"/>
      <c r="F67" s="26"/>
    </row>
    <row r="68" spans="3:6" ht="13.5" customHeight="1">
      <c r="C68" s="16"/>
      <c r="D68" s="22"/>
      <c r="E68" s="19"/>
      <c r="F68" s="19"/>
    </row>
    <row r="69" spans="4:6" ht="13.5" customHeight="1">
      <c r="D69" s="20"/>
      <c r="E69" s="15"/>
      <c r="F69" s="15"/>
    </row>
    <row r="70" spans="3:6" ht="13.5" customHeight="1">
      <c r="C70" s="16"/>
      <c r="D70" s="20"/>
      <c r="E70" s="26"/>
      <c r="F70" s="26"/>
    </row>
    <row r="71" spans="4:6" ht="22.5" customHeight="1">
      <c r="D71" s="22"/>
      <c r="E71" s="25"/>
      <c r="F71" s="25"/>
    </row>
    <row r="72" spans="4:6" ht="13.5" customHeight="1">
      <c r="D72" s="14"/>
      <c r="E72" s="15"/>
      <c r="F72" s="15"/>
    </row>
    <row r="73" spans="4:6" ht="13.5" customHeight="1">
      <c r="D73" s="22"/>
      <c r="E73" s="19"/>
      <c r="F73" s="19"/>
    </row>
    <row r="74" spans="4:6" ht="13.5" customHeight="1">
      <c r="D74" s="14"/>
      <c r="E74" s="15"/>
      <c r="F74" s="15"/>
    </row>
    <row r="75" spans="4:6" ht="13.5" customHeight="1">
      <c r="D75" s="14"/>
      <c r="E75" s="15"/>
      <c r="F75" s="15"/>
    </row>
    <row r="76" spans="1:6" ht="13.5" customHeight="1">
      <c r="A76" s="16"/>
      <c r="D76" s="28"/>
      <c r="E76" s="26"/>
      <c r="F76" s="26"/>
    </row>
    <row r="77" spans="2:6" ht="13.5" customHeight="1">
      <c r="B77" s="16"/>
      <c r="C77" s="16"/>
      <c r="D77" s="29"/>
      <c r="E77" s="26"/>
      <c r="F77" s="26"/>
    </row>
    <row r="78" spans="2:6" ht="13.5" customHeight="1">
      <c r="B78" s="16"/>
      <c r="C78" s="16"/>
      <c r="D78" s="29"/>
      <c r="E78" s="17"/>
      <c r="F78" s="17"/>
    </row>
    <row r="79" spans="2:6" ht="13.5" customHeight="1">
      <c r="B79" s="16"/>
      <c r="C79" s="16"/>
      <c r="D79" s="22"/>
      <c r="E79" s="23"/>
      <c r="F79" s="23"/>
    </row>
    <row r="80" spans="4:6" ht="12.75">
      <c r="D80" s="14"/>
      <c r="E80" s="15"/>
      <c r="F80" s="15"/>
    </row>
    <row r="81" spans="2:6" ht="12.75">
      <c r="B81" s="16"/>
      <c r="D81" s="14"/>
      <c r="E81" s="26"/>
      <c r="F81" s="26"/>
    </row>
    <row r="82" spans="3:6" ht="12.75">
      <c r="C82" s="16"/>
      <c r="D82" s="14"/>
      <c r="E82" s="17"/>
      <c r="F82" s="17"/>
    </row>
    <row r="83" spans="3:6" ht="12.75">
      <c r="C83" s="16"/>
      <c r="D83" s="22"/>
      <c r="E83" s="19"/>
      <c r="F83" s="19"/>
    </row>
    <row r="84" spans="4:6" ht="12.75">
      <c r="D84" s="14"/>
      <c r="E84" s="15"/>
      <c r="F84" s="15"/>
    </row>
    <row r="85" spans="4:6" ht="12.75">
      <c r="D85" s="14"/>
      <c r="E85" s="15"/>
      <c r="F85" s="15"/>
    </row>
    <row r="86" spans="4:6" ht="12.75">
      <c r="D86" s="30"/>
      <c r="E86" s="31"/>
      <c r="F86" s="31"/>
    </row>
    <row r="87" spans="4:6" ht="12.75">
      <c r="D87" s="14"/>
      <c r="E87" s="15"/>
      <c r="F87" s="15"/>
    </row>
    <row r="88" spans="4:6" ht="12.75">
      <c r="D88" s="14"/>
      <c r="E88" s="15"/>
      <c r="F88" s="15"/>
    </row>
    <row r="89" spans="4:6" ht="12.75">
      <c r="D89" s="14"/>
      <c r="E89" s="15"/>
      <c r="F89" s="15"/>
    </row>
    <row r="90" spans="4:6" ht="12.75">
      <c r="D90" s="22"/>
      <c r="E90" s="19"/>
      <c r="F90" s="19"/>
    </row>
    <row r="91" spans="4:6" ht="12.75">
      <c r="D91" s="14"/>
      <c r="E91" s="15"/>
      <c r="F91" s="15"/>
    </row>
    <row r="92" spans="4:6" ht="12.75">
      <c r="D92" s="22"/>
      <c r="E92" s="19"/>
      <c r="F92" s="19"/>
    </row>
    <row r="93" spans="4:6" ht="12.75">
      <c r="D93" s="14"/>
      <c r="E93" s="15"/>
      <c r="F93" s="15"/>
    </row>
    <row r="94" spans="4:6" ht="12.75">
      <c r="D94" s="14"/>
      <c r="E94" s="15"/>
      <c r="F94" s="15"/>
    </row>
    <row r="95" spans="4:6" ht="12.75">
      <c r="D95" s="14"/>
      <c r="E95" s="15"/>
      <c r="F95" s="15"/>
    </row>
    <row r="96" spans="4:6" ht="12.75">
      <c r="D96" s="14"/>
      <c r="E96" s="15"/>
      <c r="F96" s="15"/>
    </row>
    <row r="97" spans="1:6" ht="28.5" customHeight="1">
      <c r="A97" s="32"/>
      <c r="B97" s="32"/>
      <c r="C97" s="32"/>
      <c r="D97" s="33"/>
      <c r="E97" s="34"/>
      <c r="F97" s="143"/>
    </row>
    <row r="98" spans="3:6" ht="12.75">
      <c r="C98" s="16"/>
      <c r="D98" s="14"/>
      <c r="E98" s="17"/>
      <c r="F98" s="17"/>
    </row>
    <row r="99" spans="4:6" ht="12.75">
      <c r="D99" s="35"/>
      <c r="E99" s="36"/>
      <c r="F99" s="36"/>
    </row>
    <row r="100" spans="4:6" ht="12.75">
      <c r="D100" s="14"/>
      <c r="E100" s="15"/>
      <c r="F100" s="15"/>
    </row>
    <row r="101" spans="4:6" ht="12.75">
      <c r="D101" s="30"/>
      <c r="E101" s="31"/>
      <c r="F101" s="31"/>
    </row>
    <row r="102" spans="4:6" ht="12.75">
      <c r="D102" s="30"/>
      <c r="E102" s="31"/>
      <c r="F102" s="31"/>
    </row>
    <row r="103" spans="4:6" ht="12.75">
      <c r="D103" s="14"/>
      <c r="E103" s="15"/>
      <c r="F103" s="15"/>
    </row>
    <row r="104" spans="4:6" ht="12.75">
      <c r="D104" s="22"/>
      <c r="E104" s="19"/>
      <c r="F104" s="19"/>
    </row>
    <row r="105" spans="4:6" ht="12.75">
      <c r="D105" s="14"/>
      <c r="E105" s="15"/>
      <c r="F105" s="15"/>
    </row>
    <row r="106" spans="4:6" ht="12.75">
      <c r="D106" s="14"/>
      <c r="E106" s="15"/>
      <c r="F106" s="15"/>
    </row>
    <row r="107" spans="4:6" ht="12.75">
      <c r="D107" s="22"/>
      <c r="E107" s="19"/>
      <c r="F107" s="19"/>
    </row>
    <row r="108" spans="4:6" ht="12.75">
      <c r="D108" s="14"/>
      <c r="E108" s="15"/>
      <c r="F108" s="15"/>
    </row>
    <row r="109" spans="4:6" ht="12.75">
      <c r="D109" s="30"/>
      <c r="E109" s="31"/>
      <c r="F109" s="31"/>
    </row>
    <row r="110" spans="4:6" ht="12.75">
      <c r="D110" s="22"/>
      <c r="E110" s="36"/>
      <c r="F110" s="36"/>
    </row>
    <row r="111" spans="4:6" ht="12.75">
      <c r="D111" s="20"/>
      <c r="E111" s="31"/>
      <c r="F111" s="31"/>
    </row>
    <row r="112" spans="4:6" ht="12.75">
      <c r="D112" s="22"/>
      <c r="E112" s="19"/>
      <c r="F112" s="19"/>
    </row>
    <row r="113" spans="4:6" ht="12.75">
      <c r="D113" s="14"/>
      <c r="E113" s="15"/>
      <c r="F113" s="15"/>
    </row>
    <row r="114" spans="3:6" ht="12.75">
      <c r="C114" s="16"/>
      <c r="D114" s="14"/>
      <c r="E114" s="17"/>
      <c r="F114" s="17"/>
    </row>
    <row r="115" spans="4:6" ht="12.75">
      <c r="D115" s="20"/>
      <c r="E115" s="19"/>
      <c r="F115" s="19"/>
    </row>
    <row r="116" spans="4:6" ht="12.75">
      <c r="D116" s="20"/>
      <c r="E116" s="31"/>
      <c r="F116" s="31"/>
    </row>
    <row r="117" spans="3:6" ht="12.75">
      <c r="C117" s="16"/>
      <c r="D117" s="20"/>
      <c r="E117" s="37"/>
      <c r="F117" s="37"/>
    </row>
    <row r="118" spans="3:6" ht="12.75">
      <c r="C118" s="16"/>
      <c r="D118" s="22"/>
      <c r="E118" s="23"/>
      <c r="F118" s="23"/>
    </row>
    <row r="119" spans="4:6" ht="12.75">
      <c r="D119" s="14"/>
      <c r="E119" s="15"/>
      <c r="F119" s="15"/>
    </row>
    <row r="120" spans="4:6" ht="12.75">
      <c r="D120" s="35"/>
      <c r="E120" s="38"/>
      <c r="F120" s="38"/>
    </row>
    <row r="121" spans="4:6" ht="11.25" customHeight="1">
      <c r="D121" s="30"/>
      <c r="E121" s="31"/>
      <c r="F121" s="31"/>
    </row>
    <row r="122" spans="2:6" ht="24" customHeight="1">
      <c r="B122" s="16"/>
      <c r="D122" s="30"/>
      <c r="E122" s="39"/>
      <c r="F122" s="39"/>
    </row>
    <row r="123" spans="3:6" ht="15" customHeight="1">
      <c r="C123" s="16"/>
      <c r="D123" s="30"/>
      <c r="E123" s="39"/>
      <c r="F123" s="39"/>
    </row>
    <row r="124" spans="4:6" ht="11.25" customHeight="1">
      <c r="D124" s="35"/>
      <c r="E124" s="36"/>
      <c r="F124" s="36"/>
    </row>
    <row r="125" spans="4:6" ht="12.75">
      <c r="D125" s="30"/>
      <c r="E125" s="31"/>
      <c r="F125" s="31"/>
    </row>
    <row r="126" spans="2:6" ht="13.5" customHeight="1">
      <c r="B126" s="16"/>
      <c r="D126" s="30"/>
      <c r="E126" s="40"/>
      <c r="F126" s="40"/>
    </row>
    <row r="127" spans="3:6" ht="12.75" customHeight="1">
      <c r="C127" s="16"/>
      <c r="D127" s="30"/>
      <c r="E127" s="17"/>
      <c r="F127" s="17"/>
    </row>
    <row r="128" spans="3:6" ht="12.75" customHeight="1">
      <c r="C128" s="16"/>
      <c r="D128" s="22"/>
      <c r="E128" s="23"/>
      <c r="F128" s="23"/>
    </row>
    <row r="129" spans="4:6" ht="12.75">
      <c r="D129" s="14"/>
      <c r="E129" s="15"/>
      <c r="F129" s="15"/>
    </row>
    <row r="130" spans="3:6" ht="12.75">
      <c r="C130" s="16"/>
      <c r="D130" s="14"/>
      <c r="E130" s="37"/>
      <c r="F130" s="37"/>
    </row>
    <row r="131" spans="4:6" ht="12.75">
      <c r="D131" s="35"/>
      <c r="E131" s="36"/>
      <c r="F131" s="36"/>
    </row>
    <row r="132" spans="4:6" ht="12.75">
      <c r="D132" s="30"/>
      <c r="E132" s="31"/>
      <c r="F132" s="31"/>
    </row>
    <row r="133" spans="4:6" ht="12.75">
      <c r="D133" s="14"/>
      <c r="E133" s="15"/>
      <c r="F133" s="15"/>
    </row>
    <row r="134" spans="1:6" ht="19.5" customHeight="1">
      <c r="A134" s="41"/>
      <c r="B134" s="6"/>
      <c r="C134" s="6"/>
      <c r="D134" s="6"/>
      <c r="E134" s="26"/>
      <c r="F134" s="26"/>
    </row>
    <row r="135" spans="1:6" ht="15" customHeight="1">
      <c r="A135" s="16"/>
      <c r="D135" s="28"/>
      <c r="E135" s="26"/>
      <c r="F135" s="26"/>
    </row>
    <row r="136" spans="1:6" ht="12.75">
      <c r="A136" s="16"/>
      <c r="B136" s="16"/>
      <c r="D136" s="28"/>
      <c r="E136" s="17"/>
      <c r="F136" s="17"/>
    </row>
    <row r="137" spans="3:6" ht="12.75">
      <c r="C137" s="16"/>
      <c r="D137" s="14"/>
      <c r="E137" s="26"/>
      <c r="F137" s="26"/>
    </row>
    <row r="138" spans="4:6" ht="12.75">
      <c r="D138" s="18"/>
      <c r="E138" s="19"/>
      <c r="F138" s="19"/>
    </row>
    <row r="139" spans="2:6" ht="12.75">
      <c r="B139" s="16"/>
      <c r="D139" s="14"/>
      <c r="E139" s="17"/>
      <c r="F139" s="17"/>
    </row>
    <row r="140" spans="3:6" ht="12.75">
      <c r="C140" s="16"/>
      <c r="D140" s="14"/>
      <c r="E140" s="17"/>
      <c r="F140" s="17"/>
    </row>
    <row r="141" spans="4:6" ht="12.75">
      <c r="D141" s="22"/>
      <c r="E141" s="23"/>
      <c r="F141" s="23"/>
    </row>
    <row r="142" spans="3:6" ht="22.5" customHeight="1">
      <c r="C142" s="16"/>
      <c r="D142" s="14"/>
      <c r="E142" s="24"/>
      <c r="F142" s="24"/>
    </row>
    <row r="143" spans="4:6" ht="12.75">
      <c r="D143" s="14"/>
      <c r="E143" s="23"/>
      <c r="F143" s="23"/>
    </row>
    <row r="144" spans="2:6" ht="12.75">
      <c r="B144" s="16"/>
      <c r="D144" s="20"/>
      <c r="E144" s="26"/>
      <c r="F144" s="26"/>
    </row>
    <row r="145" spans="3:6" ht="12.75">
      <c r="C145" s="16"/>
      <c r="D145" s="20"/>
      <c r="E145" s="27"/>
      <c r="F145" s="27"/>
    </row>
    <row r="146" spans="4:6" ht="12.75">
      <c r="D146" s="22"/>
      <c r="E146" s="19"/>
      <c r="F146" s="19"/>
    </row>
    <row r="147" spans="1:6" ht="13.5" customHeight="1">
      <c r="A147" s="16"/>
      <c r="D147" s="28"/>
      <c r="E147" s="26"/>
      <c r="F147" s="26"/>
    </row>
    <row r="148" spans="2:6" ht="13.5" customHeight="1">
      <c r="B148" s="16"/>
      <c r="D148" s="14"/>
      <c r="E148" s="26"/>
      <c r="F148" s="26"/>
    </row>
    <row r="149" spans="3:6" ht="13.5" customHeight="1">
      <c r="C149" s="16"/>
      <c r="D149" s="14"/>
      <c r="E149" s="17"/>
      <c r="F149" s="17"/>
    </row>
    <row r="150" spans="3:6" ht="12.75">
      <c r="C150" s="16"/>
      <c r="D150" s="22"/>
      <c r="E150" s="19"/>
      <c r="F150" s="19"/>
    </row>
    <row r="151" spans="3:6" ht="12.75">
      <c r="C151" s="16"/>
      <c r="D151" s="14"/>
      <c r="E151" s="17"/>
      <c r="F151" s="17"/>
    </row>
    <row r="152" spans="4:6" ht="12.75">
      <c r="D152" s="35"/>
      <c r="E152" s="36"/>
      <c r="F152" s="36"/>
    </row>
    <row r="153" spans="3:6" ht="12.75">
      <c r="C153" s="16"/>
      <c r="D153" s="20"/>
      <c r="E153" s="37"/>
      <c r="F153" s="37"/>
    </row>
    <row r="154" spans="3:6" ht="12.75">
      <c r="C154" s="16"/>
      <c r="D154" s="22"/>
      <c r="E154" s="23"/>
      <c r="F154" s="23"/>
    </row>
    <row r="155" spans="4:6" ht="12.75">
      <c r="D155" s="35"/>
      <c r="E155" s="42"/>
      <c r="F155" s="42"/>
    </row>
    <row r="156" spans="2:6" ht="12.75">
      <c r="B156" s="16"/>
      <c r="D156" s="30"/>
      <c r="E156" s="40"/>
      <c r="F156" s="40"/>
    </row>
    <row r="157" spans="3:6" ht="12.75">
      <c r="C157" s="16"/>
      <c r="D157" s="30"/>
      <c r="E157" s="17"/>
      <c r="F157" s="17"/>
    </row>
    <row r="158" spans="3:6" ht="12.75">
      <c r="C158" s="16"/>
      <c r="D158" s="22"/>
      <c r="E158" s="23"/>
      <c r="F158" s="23"/>
    </row>
    <row r="159" spans="3:6" ht="12.75">
      <c r="C159" s="16"/>
      <c r="D159" s="22"/>
      <c r="E159" s="23"/>
      <c r="F159" s="23"/>
    </row>
    <row r="160" spans="4:6" ht="12.75">
      <c r="D160" s="14"/>
      <c r="E160" s="15"/>
      <c r="F160" s="15"/>
    </row>
    <row r="161" spans="1:6" s="43" customFormat="1" ht="18" customHeight="1">
      <c r="A161" s="185"/>
      <c r="B161" s="186"/>
      <c r="C161" s="186"/>
      <c r="D161" s="186"/>
      <c r="E161" s="186"/>
      <c r="F161" s="50"/>
    </row>
    <row r="162" spans="1:6" ht="28.5" customHeight="1">
      <c r="A162" s="32"/>
      <c r="B162" s="32"/>
      <c r="C162" s="32"/>
      <c r="D162" s="33"/>
      <c r="E162" s="34"/>
      <c r="F162" s="143"/>
    </row>
    <row r="164" spans="1:6" ht="15.75">
      <c r="A164" s="45"/>
      <c r="B164" s="16"/>
      <c r="C164" s="16"/>
      <c r="D164" s="46"/>
      <c r="E164" s="5"/>
      <c r="F164" s="5"/>
    </row>
    <row r="165" spans="1:6" ht="12.75">
      <c r="A165" s="16"/>
      <c r="B165" s="16"/>
      <c r="C165" s="16"/>
      <c r="D165" s="46"/>
      <c r="E165" s="5"/>
      <c r="F165" s="5"/>
    </row>
    <row r="166" spans="1:6" ht="17.25" customHeight="1">
      <c r="A166" s="16"/>
      <c r="B166" s="16"/>
      <c r="C166" s="16"/>
      <c r="D166" s="46"/>
      <c r="E166" s="5"/>
      <c r="F166" s="5"/>
    </row>
    <row r="167" spans="1:6" ht="13.5" customHeight="1">
      <c r="A167" s="16"/>
      <c r="B167" s="16"/>
      <c r="C167" s="16"/>
      <c r="D167" s="46"/>
      <c r="E167" s="5"/>
      <c r="F167" s="5"/>
    </row>
    <row r="168" spans="1:6" ht="12.75">
      <c r="A168" s="16"/>
      <c r="B168" s="16"/>
      <c r="C168" s="16"/>
      <c r="D168" s="46"/>
      <c r="E168" s="5"/>
      <c r="F168" s="5"/>
    </row>
    <row r="169" spans="1:3" ht="12.75">
      <c r="A169" s="16"/>
      <c r="B169" s="16"/>
      <c r="C169" s="16"/>
    </row>
    <row r="170" spans="1:6" ht="12.75">
      <c r="A170" s="16"/>
      <c r="B170" s="16"/>
      <c r="C170" s="16"/>
      <c r="D170" s="46"/>
      <c r="E170" s="5"/>
      <c r="F170" s="5"/>
    </row>
    <row r="171" spans="1:6" ht="12.75">
      <c r="A171" s="16"/>
      <c r="B171" s="16"/>
      <c r="C171" s="16"/>
      <c r="D171" s="46"/>
      <c r="E171" s="47"/>
      <c r="F171" s="47"/>
    </row>
    <row r="172" spans="1:6" ht="12.75">
      <c r="A172" s="16"/>
      <c r="B172" s="16"/>
      <c r="C172" s="16"/>
      <c r="D172" s="46"/>
      <c r="E172" s="5"/>
      <c r="F172" s="5"/>
    </row>
    <row r="173" spans="1:6" ht="22.5" customHeight="1">
      <c r="A173" s="16"/>
      <c r="B173" s="16"/>
      <c r="C173" s="16"/>
      <c r="D173" s="46"/>
      <c r="E173" s="24"/>
      <c r="F173" s="24"/>
    </row>
    <row r="174" spans="4:6" ht="22.5" customHeight="1">
      <c r="D174" s="22"/>
      <c r="E174" s="25"/>
      <c r="F174" s="25"/>
    </row>
  </sheetData>
  <sheetProtection/>
  <mergeCells count="8">
    <mergeCell ref="A1:I1"/>
    <mergeCell ref="B20:I20"/>
    <mergeCell ref="B22:I22"/>
    <mergeCell ref="B35:I35"/>
    <mergeCell ref="B37:I37"/>
    <mergeCell ref="A161:E161"/>
    <mergeCell ref="B3:I3"/>
    <mergeCell ref="B49:I4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rowBreaks count="3" manualBreakCount="3">
    <brk id="20" max="8" man="1"/>
    <brk id="95" max="9" man="1"/>
    <brk id="15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1"/>
  <sheetViews>
    <sheetView workbookViewId="0" topLeftCell="A148">
      <selection activeCell="A86" sqref="A86:IV86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1" width="13.7109375" style="2" customWidth="1"/>
    <col min="12" max="16384" width="11.421875" style="3" customWidth="1"/>
  </cols>
  <sheetData>
    <row r="1" spans="1:11" ht="18" customHeight="1">
      <c r="A1" s="187" t="s">
        <v>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5" customFormat="1" ht="89.25">
      <c r="A3" s="4" t="s">
        <v>19</v>
      </c>
      <c r="B3" s="86" t="s">
        <v>20</v>
      </c>
      <c r="C3" s="4" t="s">
        <v>46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73</v>
      </c>
      <c r="I3" s="4" t="s">
        <v>21</v>
      </c>
      <c r="J3" s="4" t="s">
        <v>15</v>
      </c>
      <c r="K3" s="4" t="s">
        <v>16</v>
      </c>
    </row>
    <row r="4" spans="1:11" ht="12.75">
      <c r="A4" s="101"/>
      <c r="B4" s="89"/>
      <c r="C4" s="90"/>
      <c r="D4" s="90"/>
      <c r="E4" s="90"/>
      <c r="F4" s="90"/>
      <c r="G4" s="90"/>
      <c r="H4" s="90"/>
      <c r="I4" s="90"/>
      <c r="J4" s="90"/>
      <c r="K4" s="90"/>
    </row>
    <row r="5" spans="1:11" s="5" customFormat="1" ht="12.75">
      <c r="A5" s="102"/>
      <c r="B5" s="92" t="s">
        <v>60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 customHeight="1">
      <c r="A6" s="100"/>
      <c r="B6" s="95"/>
      <c r="C6" s="96"/>
      <c r="D6" s="129"/>
      <c r="E6" s="129"/>
      <c r="F6" s="129"/>
      <c r="G6" s="129"/>
      <c r="H6" s="129"/>
      <c r="I6" s="129"/>
      <c r="J6" s="129"/>
      <c r="K6" s="129"/>
    </row>
    <row r="7" spans="1:11" s="5" customFormat="1" ht="25.5">
      <c r="A7" s="151">
        <v>1007</v>
      </c>
      <c r="B7" s="150" t="s">
        <v>62</v>
      </c>
      <c r="C7" s="99"/>
      <c r="D7" s="130"/>
      <c r="E7" s="130"/>
      <c r="F7" s="130"/>
      <c r="G7" s="130"/>
      <c r="H7" s="130"/>
      <c r="I7" s="130"/>
      <c r="J7" s="130"/>
      <c r="K7" s="130"/>
    </row>
    <row r="8" spans="1:11" s="5" customFormat="1" ht="27" customHeight="1">
      <c r="A8" s="97" t="s">
        <v>79</v>
      </c>
      <c r="B8" s="98" t="s">
        <v>61</v>
      </c>
      <c r="C8" s="99"/>
      <c r="D8" s="130"/>
      <c r="E8" s="130"/>
      <c r="F8" s="130"/>
      <c r="G8" s="130"/>
      <c r="H8" s="130"/>
      <c r="I8" s="130"/>
      <c r="J8" s="130"/>
      <c r="K8" s="130"/>
    </row>
    <row r="9" spans="1:11" s="5" customFormat="1" ht="12.75">
      <c r="A9" s="100">
        <v>3</v>
      </c>
      <c r="B9" s="98" t="s">
        <v>48</v>
      </c>
      <c r="C9" s="130">
        <v>660000</v>
      </c>
      <c r="D9" s="130">
        <f>D14+D19</f>
        <v>660000</v>
      </c>
      <c r="E9" s="130"/>
      <c r="F9" s="130"/>
      <c r="G9" s="130"/>
      <c r="H9" s="130"/>
      <c r="I9" s="130"/>
      <c r="J9" s="130"/>
      <c r="K9" s="130"/>
    </row>
    <row r="10" spans="1:11" s="5" customFormat="1" ht="12.75">
      <c r="A10" s="100">
        <v>31</v>
      </c>
      <c r="B10" s="98" t="s">
        <v>22</v>
      </c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1" ht="12.75">
      <c r="A11" s="94">
        <v>311</v>
      </c>
      <c r="B11" s="95" t="s">
        <v>23</v>
      </c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12.75">
      <c r="A12" s="94">
        <v>312</v>
      </c>
      <c r="B12" s="95" t="s">
        <v>24</v>
      </c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ht="12.75">
      <c r="A13" s="94">
        <v>313</v>
      </c>
      <c r="B13" s="95" t="s">
        <v>25</v>
      </c>
      <c r="C13" s="129"/>
      <c r="D13" s="129"/>
      <c r="E13" s="129"/>
      <c r="F13" s="129"/>
      <c r="G13" s="129"/>
      <c r="H13" s="129"/>
      <c r="I13" s="129"/>
      <c r="J13" s="129"/>
      <c r="K13" s="129"/>
    </row>
    <row r="14" spans="1:11" s="5" customFormat="1" ht="12.75">
      <c r="A14" s="100">
        <v>32</v>
      </c>
      <c r="B14" s="98" t="s">
        <v>26</v>
      </c>
      <c r="C14" s="130">
        <f>SUM(C15:C18)</f>
        <v>657000</v>
      </c>
      <c r="D14" s="130">
        <f>SUM(D15:D18)</f>
        <v>657000</v>
      </c>
      <c r="E14" s="130"/>
      <c r="F14" s="130"/>
      <c r="G14" s="130"/>
      <c r="H14" s="130"/>
      <c r="I14" s="130"/>
      <c r="J14" s="130"/>
      <c r="K14" s="130"/>
    </row>
    <row r="15" spans="1:11" ht="12.75">
      <c r="A15" s="94">
        <v>321</v>
      </c>
      <c r="B15" s="95" t="s">
        <v>27</v>
      </c>
      <c r="C15" s="129">
        <v>158000</v>
      </c>
      <c r="D15" s="129">
        <v>158000</v>
      </c>
      <c r="E15" s="129"/>
      <c r="F15" s="129"/>
      <c r="G15" s="129"/>
      <c r="H15" s="129"/>
      <c r="I15" s="129"/>
      <c r="J15" s="129"/>
      <c r="K15" s="129"/>
    </row>
    <row r="16" spans="1:11" ht="12.75">
      <c r="A16" s="94">
        <v>322</v>
      </c>
      <c r="B16" s="95" t="s">
        <v>28</v>
      </c>
      <c r="C16" s="129">
        <v>216000</v>
      </c>
      <c r="D16" s="129">
        <v>216000</v>
      </c>
      <c r="E16" s="129"/>
      <c r="F16" s="129"/>
      <c r="G16" s="129"/>
      <c r="H16" s="129"/>
      <c r="I16" s="129"/>
      <c r="J16" s="129"/>
      <c r="K16" s="129"/>
    </row>
    <row r="17" spans="1:11" ht="12.75">
      <c r="A17" s="94">
        <v>323</v>
      </c>
      <c r="B17" s="95" t="s">
        <v>29</v>
      </c>
      <c r="C17" s="129">
        <v>267500</v>
      </c>
      <c r="D17" s="129">
        <v>267500</v>
      </c>
      <c r="E17" s="129"/>
      <c r="F17" s="129"/>
      <c r="G17" s="129"/>
      <c r="H17" s="129"/>
      <c r="I17" s="129"/>
      <c r="J17" s="129"/>
      <c r="K17" s="129"/>
    </row>
    <row r="18" spans="1:11" ht="12.75">
      <c r="A18" s="94">
        <v>329</v>
      </c>
      <c r="B18" s="95"/>
      <c r="C18" s="129">
        <v>15500</v>
      </c>
      <c r="D18" s="129">
        <v>15500</v>
      </c>
      <c r="E18" s="129"/>
      <c r="F18" s="129"/>
      <c r="G18" s="129"/>
      <c r="H18" s="129"/>
      <c r="I18" s="129"/>
      <c r="J18" s="129"/>
      <c r="K18" s="129"/>
    </row>
    <row r="19" spans="1:11" s="5" customFormat="1" ht="12.75">
      <c r="A19" s="100">
        <v>34</v>
      </c>
      <c r="B19" s="98" t="s">
        <v>30</v>
      </c>
      <c r="C19" s="130">
        <v>3000</v>
      </c>
      <c r="D19" s="130">
        <v>3000</v>
      </c>
      <c r="E19" s="130"/>
      <c r="F19" s="130"/>
      <c r="G19" s="130"/>
      <c r="H19" s="130"/>
      <c r="I19" s="130"/>
      <c r="J19" s="130"/>
      <c r="K19" s="130"/>
    </row>
    <row r="20" spans="1:11" ht="12.75">
      <c r="A20" s="94">
        <v>343</v>
      </c>
      <c r="B20" s="95" t="s">
        <v>31</v>
      </c>
      <c r="C20" s="129">
        <v>3000</v>
      </c>
      <c r="D20" s="129">
        <v>3000</v>
      </c>
      <c r="E20" s="129"/>
      <c r="F20" s="129"/>
      <c r="G20" s="129"/>
      <c r="H20" s="129"/>
      <c r="I20" s="129"/>
      <c r="J20" s="129"/>
      <c r="K20" s="129"/>
    </row>
    <row r="21" spans="1:11" ht="12.75">
      <c r="A21" s="94"/>
      <c r="B21" s="98"/>
      <c r="C21" s="129"/>
      <c r="D21" s="129"/>
      <c r="E21" s="129"/>
      <c r="F21" s="129"/>
      <c r="G21" s="129"/>
      <c r="H21" s="129"/>
      <c r="I21" s="129"/>
      <c r="J21" s="129"/>
      <c r="K21" s="129"/>
    </row>
    <row r="22" spans="1:11" ht="25.5">
      <c r="A22" s="151" t="s">
        <v>80</v>
      </c>
      <c r="B22" s="150" t="s">
        <v>63</v>
      </c>
      <c r="C22" s="96"/>
      <c r="D22" s="129"/>
      <c r="E22" s="129"/>
      <c r="F22" s="129"/>
      <c r="G22" s="129"/>
      <c r="H22" s="129"/>
      <c r="I22" s="129"/>
      <c r="J22" s="129"/>
      <c r="K22" s="129"/>
    </row>
    <row r="23" spans="1:11" ht="12.75">
      <c r="A23" s="100">
        <v>3</v>
      </c>
      <c r="B23" s="98" t="s">
        <v>48</v>
      </c>
      <c r="C23" s="130">
        <v>169600</v>
      </c>
      <c r="D23" s="130">
        <v>169600</v>
      </c>
      <c r="E23" s="129"/>
      <c r="F23" s="129"/>
      <c r="G23" s="129"/>
      <c r="H23" s="129"/>
      <c r="I23" s="129"/>
      <c r="J23" s="129"/>
      <c r="K23" s="129"/>
    </row>
    <row r="24" spans="1:11" ht="12.75">
      <c r="A24" s="100">
        <v>32</v>
      </c>
      <c r="B24" s="98" t="s">
        <v>26</v>
      </c>
      <c r="C24" s="130">
        <v>169600</v>
      </c>
      <c r="D24" s="130">
        <v>169600</v>
      </c>
      <c r="E24" s="129"/>
      <c r="F24" s="129"/>
      <c r="G24" s="129"/>
      <c r="H24" s="129"/>
      <c r="I24" s="129"/>
      <c r="J24" s="129"/>
      <c r="K24" s="129"/>
    </row>
    <row r="25" spans="1:11" s="5" customFormat="1" ht="12.75" customHeight="1">
      <c r="A25" s="94">
        <v>323</v>
      </c>
      <c r="B25" s="95" t="s">
        <v>29</v>
      </c>
      <c r="C25" s="129">
        <v>169600</v>
      </c>
      <c r="D25" s="129">
        <v>169600</v>
      </c>
      <c r="E25" s="130"/>
      <c r="F25" s="130"/>
      <c r="G25" s="130"/>
      <c r="H25" s="130"/>
      <c r="I25" s="130"/>
      <c r="J25" s="130"/>
      <c r="K25" s="130"/>
    </row>
    <row r="26" spans="1:11" s="5" customFormat="1" ht="12.75" customHeight="1">
      <c r="A26" s="94"/>
      <c r="B26" s="95"/>
      <c r="C26" s="130"/>
      <c r="D26" s="130"/>
      <c r="E26" s="130"/>
      <c r="F26" s="130"/>
      <c r="G26" s="130"/>
      <c r="H26" s="130"/>
      <c r="I26" s="130"/>
      <c r="J26" s="130"/>
      <c r="K26" s="130"/>
    </row>
    <row r="27" spans="1:11" s="5" customFormat="1" ht="12.75" customHeight="1">
      <c r="A27" s="100"/>
      <c r="B27" s="98" t="s">
        <v>77</v>
      </c>
      <c r="C27" s="130">
        <v>829600</v>
      </c>
      <c r="D27" s="130">
        <v>829600</v>
      </c>
      <c r="E27" s="130"/>
      <c r="F27" s="130"/>
      <c r="G27" s="130"/>
      <c r="H27" s="130"/>
      <c r="I27" s="130"/>
      <c r="J27" s="130"/>
      <c r="K27" s="130"/>
    </row>
    <row r="28" spans="1:11" s="5" customFormat="1" ht="26.25" customHeight="1">
      <c r="A28" s="149" t="s">
        <v>81</v>
      </c>
      <c r="B28" s="150" t="s">
        <v>64</v>
      </c>
      <c r="C28" s="99"/>
      <c r="D28" s="130"/>
      <c r="E28" s="130"/>
      <c r="F28" s="130"/>
      <c r="G28" s="130"/>
      <c r="H28" s="130"/>
      <c r="I28" s="130"/>
      <c r="J28" s="130"/>
      <c r="K28" s="130"/>
    </row>
    <row r="29" spans="1:11" s="5" customFormat="1" ht="12.75" customHeight="1">
      <c r="A29" s="100"/>
      <c r="B29" s="98"/>
      <c r="C29" s="99"/>
      <c r="D29" s="130"/>
      <c r="E29" s="130"/>
      <c r="F29" s="130"/>
      <c r="G29" s="130"/>
      <c r="H29" s="130"/>
      <c r="I29" s="130"/>
      <c r="J29" s="130"/>
      <c r="K29" s="130"/>
    </row>
    <row r="30" spans="1:11" s="5" customFormat="1" ht="12.75" customHeight="1">
      <c r="A30" s="100">
        <v>3</v>
      </c>
      <c r="B30" s="98" t="s">
        <v>48</v>
      </c>
      <c r="C30" s="130">
        <f>E30+F30+G30</f>
        <v>295150</v>
      </c>
      <c r="D30" s="130"/>
      <c r="E30" s="130">
        <f>E31+E35</f>
        <v>229150</v>
      </c>
      <c r="F30" s="130">
        <v>62000</v>
      </c>
      <c r="G30" s="130">
        <v>4000</v>
      </c>
      <c r="H30" s="130"/>
      <c r="I30" s="130"/>
      <c r="J30" s="130"/>
      <c r="K30" s="130"/>
    </row>
    <row r="31" spans="1:11" s="5" customFormat="1" ht="12.75">
      <c r="A31" s="100">
        <v>31</v>
      </c>
      <c r="B31" s="98" t="s">
        <v>22</v>
      </c>
      <c r="C31" s="130">
        <f>SUM(C32:C34)</f>
        <v>153950</v>
      </c>
      <c r="D31" s="130"/>
      <c r="E31" s="130">
        <f>SUM(E32:E34)</f>
        <v>153950</v>
      </c>
      <c r="F31" s="130"/>
      <c r="G31" s="130"/>
      <c r="H31" s="130"/>
      <c r="I31" s="130"/>
      <c r="J31" s="130"/>
      <c r="K31" s="130"/>
    </row>
    <row r="32" spans="1:11" s="5" customFormat="1" ht="12.75">
      <c r="A32" s="94">
        <v>311</v>
      </c>
      <c r="B32" s="95" t="s">
        <v>23</v>
      </c>
      <c r="C32" s="129">
        <v>130000</v>
      </c>
      <c r="D32" s="130"/>
      <c r="E32" s="129">
        <v>130000</v>
      </c>
      <c r="F32" s="130"/>
      <c r="G32" s="130"/>
      <c r="H32" s="130"/>
      <c r="I32" s="130"/>
      <c r="J32" s="130"/>
      <c r="K32" s="130"/>
    </row>
    <row r="33" spans="1:11" s="5" customFormat="1" ht="12.75">
      <c r="A33" s="94">
        <v>312</v>
      </c>
      <c r="B33" s="95" t="s">
        <v>24</v>
      </c>
      <c r="C33" s="129">
        <v>2500</v>
      </c>
      <c r="D33" s="130"/>
      <c r="E33" s="129">
        <v>2500</v>
      </c>
      <c r="F33" s="130"/>
      <c r="G33" s="130"/>
      <c r="H33" s="130"/>
      <c r="I33" s="130"/>
      <c r="J33" s="130"/>
      <c r="K33" s="130"/>
    </row>
    <row r="34" spans="1:11" s="5" customFormat="1" ht="12.75">
      <c r="A34" s="94">
        <v>313</v>
      </c>
      <c r="B34" s="95" t="s">
        <v>25</v>
      </c>
      <c r="C34" s="129">
        <v>21450</v>
      </c>
      <c r="D34" s="130"/>
      <c r="E34" s="129">
        <v>21450</v>
      </c>
      <c r="F34" s="130"/>
      <c r="G34" s="130"/>
      <c r="H34" s="130"/>
      <c r="I34" s="130"/>
      <c r="J34" s="130"/>
      <c r="K34" s="130"/>
    </row>
    <row r="35" spans="1:11" s="5" customFormat="1" ht="12.75">
      <c r="A35" s="62">
        <v>32</v>
      </c>
      <c r="B35" s="131" t="s">
        <v>26</v>
      </c>
      <c r="C35" s="40">
        <f>E35+F35+G35</f>
        <v>141200</v>
      </c>
      <c r="D35" s="40"/>
      <c r="E35" s="40">
        <f>SUM(E36:E40)</f>
        <v>75200</v>
      </c>
      <c r="F35" s="40">
        <f>SUM(F36:F40)</f>
        <v>62000</v>
      </c>
      <c r="G35" s="40">
        <f>SUM(G36:G38)</f>
        <v>4000</v>
      </c>
      <c r="H35" s="40"/>
      <c r="I35" s="40"/>
      <c r="J35" s="40"/>
      <c r="K35" s="40"/>
    </row>
    <row r="36" spans="1:11" s="5" customFormat="1" ht="12.75">
      <c r="A36" s="61">
        <v>321</v>
      </c>
      <c r="B36" s="8" t="s">
        <v>27</v>
      </c>
      <c r="C36" s="38">
        <v>8200</v>
      </c>
      <c r="D36" s="40"/>
      <c r="E36" s="38">
        <v>7200</v>
      </c>
      <c r="F36" s="38"/>
      <c r="G36" s="38">
        <v>1000</v>
      </c>
      <c r="H36" s="38"/>
      <c r="I36" s="40"/>
      <c r="J36" s="40"/>
      <c r="K36" s="40"/>
    </row>
    <row r="37" spans="1:11" s="5" customFormat="1" ht="12.75">
      <c r="A37" s="61">
        <v>322</v>
      </c>
      <c r="B37" s="8" t="s">
        <v>28</v>
      </c>
      <c r="C37" s="38">
        <v>44800</v>
      </c>
      <c r="D37" s="40"/>
      <c r="E37" s="38">
        <v>28000</v>
      </c>
      <c r="F37" s="38">
        <v>15500</v>
      </c>
      <c r="G37" s="38">
        <v>1300</v>
      </c>
      <c r="H37" s="38"/>
      <c r="I37" s="40"/>
      <c r="J37" s="40"/>
      <c r="K37" s="40"/>
    </row>
    <row r="38" spans="1:11" s="5" customFormat="1" ht="12.75">
      <c r="A38" s="61">
        <v>323</v>
      </c>
      <c r="B38" s="8" t="s">
        <v>29</v>
      </c>
      <c r="C38" s="38">
        <v>48200</v>
      </c>
      <c r="D38" s="40"/>
      <c r="E38" s="38">
        <v>23000</v>
      </c>
      <c r="F38" s="38">
        <v>23500</v>
      </c>
      <c r="G38" s="38">
        <v>1700</v>
      </c>
      <c r="H38" s="38"/>
      <c r="I38" s="40"/>
      <c r="J38" s="40"/>
      <c r="K38" s="40"/>
    </row>
    <row r="39" spans="1:11" s="5" customFormat="1" ht="12.75">
      <c r="A39" s="61">
        <v>324</v>
      </c>
      <c r="B39" s="8" t="s">
        <v>69</v>
      </c>
      <c r="C39" s="38">
        <v>4000</v>
      </c>
      <c r="D39" s="38"/>
      <c r="E39" s="38"/>
      <c r="F39" s="38">
        <v>4000</v>
      </c>
      <c r="G39" s="38"/>
      <c r="H39" s="38"/>
      <c r="I39" s="40"/>
      <c r="J39" s="40"/>
      <c r="K39" s="40"/>
    </row>
    <row r="40" spans="1:11" s="5" customFormat="1" ht="12.75">
      <c r="A40" s="61">
        <v>329</v>
      </c>
      <c r="B40" s="8" t="s">
        <v>65</v>
      </c>
      <c r="C40" s="38">
        <v>36000</v>
      </c>
      <c r="D40" s="40"/>
      <c r="E40" s="38">
        <v>17000</v>
      </c>
      <c r="F40" s="38">
        <v>19000</v>
      </c>
      <c r="G40" s="40"/>
      <c r="H40" s="40"/>
      <c r="I40" s="40"/>
      <c r="J40" s="40"/>
      <c r="K40" s="40"/>
    </row>
    <row r="41" spans="1:11" s="5" customFormat="1" ht="12.75">
      <c r="A41" s="61"/>
      <c r="B41" s="8"/>
      <c r="C41" s="40"/>
      <c r="D41" s="40"/>
      <c r="E41" s="38"/>
      <c r="F41" s="38"/>
      <c r="G41" s="40"/>
      <c r="H41" s="40"/>
      <c r="I41" s="40"/>
      <c r="J41" s="40"/>
      <c r="K41" s="40"/>
    </row>
    <row r="42" spans="1:11" s="5" customFormat="1" ht="25.5">
      <c r="A42" s="62">
        <v>4</v>
      </c>
      <c r="B42" s="131" t="s">
        <v>68</v>
      </c>
      <c r="C42" s="40">
        <v>42850</v>
      </c>
      <c r="D42" s="40"/>
      <c r="E42" s="40">
        <v>20850</v>
      </c>
      <c r="F42" s="40">
        <v>22000</v>
      </c>
      <c r="G42" s="40"/>
      <c r="H42" s="40"/>
      <c r="I42" s="40"/>
      <c r="J42" s="40"/>
      <c r="K42" s="40"/>
    </row>
    <row r="43" spans="1:11" s="5" customFormat="1" ht="25.5">
      <c r="A43" s="62">
        <v>42</v>
      </c>
      <c r="B43" s="131" t="s">
        <v>51</v>
      </c>
      <c r="C43" s="40">
        <v>42850</v>
      </c>
      <c r="D43" s="40"/>
      <c r="E43" s="40">
        <v>20850</v>
      </c>
      <c r="F43" s="40">
        <v>22000</v>
      </c>
      <c r="G43" s="40"/>
      <c r="H43" s="40"/>
      <c r="I43" s="40"/>
      <c r="J43" s="40"/>
      <c r="K43" s="40"/>
    </row>
    <row r="44" spans="1:11" s="5" customFormat="1" ht="12.75">
      <c r="A44" s="61">
        <v>422</v>
      </c>
      <c r="B44" s="8" t="s">
        <v>66</v>
      </c>
      <c r="C44" s="38">
        <v>38850</v>
      </c>
      <c r="D44" s="40"/>
      <c r="E44" s="38">
        <v>20850</v>
      </c>
      <c r="F44" s="38">
        <v>18000</v>
      </c>
      <c r="G44" s="40"/>
      <c r="H44" s="40"/>
      <c r="I44" s="40"/>
      <c r="J44" s="40"/>
      <c r="K44" s="40"/>
    </row>
    <row r="45" spans="1:11" s="5" customFormat="1" ht="12.75">
      <c r="A45" s="61">
        <v>424</v>
      </c>
      <c r="B45" s="8" t="s">
        <v>67</v>
      </c>
      <c r="C45" s="38">
        <v>4000</v>
      </c>
      <c r="D45" s="40"/>
      <c r="E45" s="38"/>
      <c r="F45" s="38">
        <v>4000</v>
      </c>
      <c r="G45" s="40"/>
      <c r="H45" s="40"/>
      <c r="I45" s="40"/>
      <c r="J45" s="40"/>
      <c r="K45" s="40"/>
    </row>
    <row r="46" spans="1:11" s="5" customFormat="1" ht="12.75">
      <c r="A46" s="61"/>
      <c r="B46" s="131" t="s">
        <v>77</v>
      </c>
      <c r="C46" s="40">
        <f>C30+C42</f>
        <v>338000</v>
      </c>
      <c r="D46" s="40"/>
      <c r="E46" s="40">
        <f>E30+E42</f>
        <v>250000</v>
      </c>
      <c r="F46" s="40">
        <f>F30+F42</f>
        <v>84000</v>
      </c>
      <c r="G46" s="40">
        <f>G30</f>
        <v>4000</v>
      </c>
      <c r="H46" s="40"/>
      <c r="I46" s="40"/>
      <c r="J46" s="40"/>
      <c r="K46" s="40"/>
    </row>
    <row r="47" spans="1:11" s="5" customFormat="1" ht="12.75">
      <c r="A47" s="61"/>
      <c r="B47" s="8"/>
      <c r="C47" s="40"/>
      <c r="D47" s="40"/>
      <c r="E47" s="40"/>
      <c r="F47" s="40"/>
      <c r="G47" s="40"/>
      <c r="H47" s="40"/>
      <c r="I47" s="40"/>
      <c r="J47" s="40"/>
      <c r="K47" s="40"/>
    </row>
    <row r="48" spans="1:11" s="5" customFormat="1" ht="12.75">
      <c r="A48" s="61"/>
      <c r="B48" s="8"/>
      <c r="C48" s="40"/>
      <c r="D48" s="40"/>
      <c r="E48" s="40"/>
      <c r="F48" s="40"/>
      <c r="G48" s="40"/>
      <c r="H48" s="40"/>
      <c r="I48" s="40"/>
      <c r="J48" s="40"/>
      <c r="K48" s="40"/>
    </row>
    <row r="49" spans="1:11" s="5" customFormat="1" ht="12.75">
      <c r="A49" s="147" t="s">
        <v>82</v>
      </c>
      <c r="B49" s="148" t="s">
        <v>70</v>
      </c>
      <c r="D49" s="40"/>
      <c r="E49" s="40"/>
      <c r="F49" s="40"/>
      <c r="G49" s="40"/>
      <c r="H49" s="40"/>
      <c r="I49" s="40"/>
      <c r="J49" s="40"/>
      <c r="K49" s="40"/>
    </row>
    <row r="50" spans="1:11" s="5" customFormat="1" ht="12.75">
      <c r="A50" s="62">
        <v>3</v>
      </c>
      <c r="B50" s="131" t="s">
        <v>48</v>
      </c>
      <c r="C50" s="40">
        <v>4000</v>
      </c>
      <c r="D50" s="40"/>
      <c r="E50" s="40"/>
      <c r="F50" s="40"/>
      <c r="G50" s="40">
        <v>4000</v>
      </c>
      <c r="H50" s="40"/>
      <c r="I50" s="40"/>
      <c r="J50" s="40"/>
      <c r="K50" s="40"/>
    </row>
    <row r="51" spans="1:11" s="5" customFormat="1" ht="12.75">
      <c r="A51" s="62">
        <v>32</v>
      </c>
      <c r="B51" s="131" t="s">
        <v>26</v>
      </c>
      <c r="C51" s="40">
        <v>4000</v>
      </c>
      <c r="D51" s="40"/>
      <c r="E51" s="40"/>
      <c r="F51" s="40"/>
      <c r="G51" s="40">
        <v>4000</v>
      </c>
      <c r="H51" s="40"/>
      <c r="I51" s="40"/>
      <c r="J51" s="40"/>
      <c r="K51" s="40"/>
    </row>
    <row r="52" spans="1:11" s="5" customFormat="1" ht="12.75">
      <c r="A52" s="61">
        <v>323</v>
      </c>
      <c r="B52" s="8" t="s">
        <v>29</v>
      </c>
      <c r="C52" s="38">
        <v>4000</v>
      </c>
      <c r="D52" s="40"/>
      <c r="E52" s="40"/>
      <c r="F52" s="40"/>
      <c r="G52" s="38">
        <v>4000</v>
      </c>
      <c r="H52" s="38"/>
      <c r="I52" s="40"/>
      <c r="J52" s="40"/>
      <c r="K52" s="40"/>
    </row>
    <row r="53" spans="1:11" s="5" customFormat="1" ht="12.75">
      <c r="A53" s="61"/>
      <c r="B53" s="8" t="s">
        <v>77</v>
      </c>
      <c r="C53" s="40">
        <v>4000</v>
      </c>
      <c r="D53" s="40"/>
      <c r="E53" s="40"/>
      <c r="F53" s="40"/>
      <c r="G53" s="40">
        <v>4000</v>
      </c>
      <c r="H53" s="40"/>
      <c r="I53" s="40"/>
      <c r="J53" s="40"/>
      <c r="K53" s="40"/>
    </row>
    <row r="54" spans="1:11" s="5" customFormat="1" ht="12.75">
      <c r="A54" s="61"/>
      <c r="B54" s="8"/>
      <c r="C54" s="40"/>
      <c r="D54" s="40"/>
      <c r="E54" s="40"/>
      <c r="F54" s="40"/>
      <c r="G54" s="40"/>
      <c r="H54" s="40"/>
      <c r="I54" s="40"/>
      <c r="J54" s="40"/>
      <c r="K54" s="40"/>
    </row>
    <row r="55" spans="1:11" s="5" customFormat="1" ht="12.75">
      <c r="A55" s="147" t="s">
        <v>83</v>
      </c>
      <c r="B55" s="148" t="s">
        <v>71</v>
      </c>
      <c r="D55" s="40"/>
      <c r="E55" s="40"/>
      <c r="F55" s="40"/>
      <c r="G55" s="40"/>
      <c r="H55" s="40"/>
      <c r="I55" s="40"/>
      <c r="J55" s="40"/>
      <c r="K55" s="40"/>
    </row>
    <row r="56" spans="1:8" s="5" customFormat="1" ht="12.75">
      <c r="A56" s="62">
        <v>3</v>
      </c>
      <c r="B56" s="131" t="s">
        <v>48</v>
      </c>
      <c r="C56" s="40">
        <v>486804</v>
      </c>
      <c r="D56" s="40"/>
      <c r="E56" s="40"/>
      <c r="F56" s="40"/>
      <c r="G56" s="40"/>
      <c r="H56" s="40">
        <v>486804</v>
      </c>
    </row>
    <row r="57" spans="1:8" s="5" customFormat="1" ht="12.75">
      <c r="A57" s="62">
        <v>32</v>
      </c>
      <c r="B57" s="131" t="s">
        <v>26</v>
      </c>
      <c r="C57" s="40">
        <v>486804</v>
      </c>
      <c r="D57" s="40"/>
      <c r="E57" s="40"/>
      <c r="F57" s="40"/>
      <c r="G57" s="40"/>
      <c r="H57" s="40">
        <v>486804</v>
      </c>
    </row>
    <row r="58" spans="1:8" s="5" customFormat="1" ht="12.75">
      <c r="A58" s="61">
        <v>321</v>
      </c>
      <c r="B58" s="8" t="s">
        <v>27</v>
      </c>
      <c r="C58" s="38">
        <v>342000</v>
      </c>
      <c r="H58" s="38">
        <v>342000</v>
      </c>
    </row>
    <row r="59" spans="1:8" s="5" customFormat="1" ht="12.75">
      <c r="A59" s="61">
        <v>324</v>
      </c>
      <c r="B59" s="8" t="s">
        <v>69</v>
      </c>
      <c r="C59" s="38">
        <v>110000</v>
      </c>
      <c r="H59" s="38">
        <v>110000</v>
      </c>
    </row>
    <row r="60" spans="1:8" s="5" customFormat="1" ht="12.75">
      <c r="A60" s="61">
        <v>329</v>
      </c>
      <c r="B60" s="8" t="s">
        <v>72</v>
      </c>
      <c r="C60" s="38">
        <v>34804</v>
      </c>
      <c r="H60" s="38">
        <v>34804</v>
      </c>
    </row>
    <row r="61" spans="1:8" s="5" customFormat="1" ht="12.75">
      <c r="A61" s="61"/>
      <c r="B61" s="131" t="s">
        <v>77</v>
      </c>
      <c r="C61" s="40">
        <f>SUM(C58:C60)</f>
        <v>486804</v>
      </c>
      <c r="H61" s="38">
        <f>SUM(H58:H60)</f>
        <v>486804</v>
      </c>
    </row>
    <row r="62" spans="1:8" s="5" customFormat="1" ht="12.75">
      <c r="A62" s="61"/>
      <c r="B62" s="8"/>
      <c r="H62" s="38"/>
    </row>
    <row r="63" spans="1:8" s="5" customFormat="1" ht="25.5">
      <c r="A63" s="147" t="s">
        <v>84</v>
      </c>
      <c r="B63" s="148" t="s">
        <v>74</v>
      </c>
      <c r="H63" s="38"/>
    </row>
    <row r="64" spans="1:8" s="5" customFormat="1" ht="12.75">
      <c r="A64" s="62">
        <v>3</v>
      </c>
      <c r="B64" s="131" t="s">
        <v>48</v>
      </c>
      <c r="C64" s="40">
        <f>C65+C69</f>
        <v>5592100</v>
      </c>
      <c r="D64" s="40"/>
      <c r="E64" s="40"/>
      <c r="F64" s="40"/>
      <c r="G64" s="40">
        <f>G65+G69</f>
        <v>5592100</v>
      </c>
      <c r="H64" s="38"/>
    </row>
    <row r="65" spans="1:8" s="5" customFormat="1" ht="12.75">
      <c r="A65" s="62">
        <v>31</v>
      </c>
      <c r="B65" s="131" t="s">
        <v>22</v>
      </c>
      <c r="C65" s="40">
        <f>SUM(C66:C68)</f>
        <v>5512100</v>
      </c>
      <c r="D65" s="40"/>
      <c r="E65" s="40"/>
      <c r="F65" s="40"/>
      <c r="G65" s="40">
        <f>SUM(G66:G68)</f>
        <v>5512100</v>
      </c>
      <c r="H65" s="38"/>
    </row>
    <row r="66" spans="1:8" s="5" customFormat="1" ht="12.75">
      <c r="A66" s="61">
        <v>311</v>
      </c>
      <c r="B66" s="8" t="s">
        <v>75</v>
      </c>
      <c r="C66" s="38">
        <v>4539650</v>
      </c>
      <c r="D66" s="40"/>
      <c r="E66" s="40"/>
      <c r="F66" s="40"/>
      <c r="G66" s="38">
        <v>4539650</v>
      </c>
      <c r="H66" s="38"/>
    </row>
    <row r="67" spans="1:8" s="5" customFormat="1" ht="12.75">
      <c r="A67" s="61">
        <v>312</v>
      </c>
      <c r="B67" s="8" t="s">
        <v>24</v>
      </c>
      <c r="C67" s="38">
        <v>223400</v>
      </c>
      <c r="D67" s="40"/>
      <c r="E67" s="40"/>
      <c r="F67" s="40"/>
      <c r="G67" s="38">
        <v>223400</v>
      </c>
      <c r="H67" s="38"/>
    </row>
    <row r="68" spans="1:8" s="5" customFormat="1" ht="12.75">
      <c r="A68" s="61">
        <v>313</v>
      </c>
      <c r="B68" s="8" t="s">
        <v>76</v>
      </c>
      <c r="C68" s="38">
        <v>749050</v>
      </c>
      <c r="D68" s="40"/>
      <c r="E68" s="40"/>
      <c r="F68" s="40"/>
      <c r="G68" s="38">
        <v>749050</v>
      </c>
      <c r="H68" s="38"/>
    </row>
    <row r="69" spans="1:8" s="5" customFormat="1" ht="12.75">
      <c r="A69" s="62">
        <v>32</v>
      </c>
      <c r="B69" s="131" t="s">
        <v>26</v>
      </c>
      <c r="C69" s="40">
        <f>SUM(C70:C71)</f>
        <v>80000</v>
      </c>
      <c r="D69" s="40"/>
      <c r="E69" s="40"/>
      <c r="F69" s="40"/>
      <c r="G69" s="40">
        <f>SUM(G70:G71)</f>
        <v>80000</v>
      </c>
      <c r="H69" s="38"/>
    </row>
    <row r="70" spans="1:8" s="5" customFormat="1" ht="12.75">
      <c r="A70" s="61">
        <v>323</v>
      </c>
      <c r="B70" s="8" t="s">
        <v>29</v>
      </c>
      <c r="C70" s="38">
        <v>56000</v>
      </c>
      <c r="D70" s="40"/>
      <c r="E70" s="40"/>
      <c r="F70" s="40"/>
      <c r="G70" s="38">
        <v>56000</v>
      </c>
      <c r="H70" s="38"/>
    </row>
    <row r="71" spans="1:8" s="5" customFormat="1" ht="12.75">
      <c r="A71" s="61">
        <v>329</v>
      </c>
      <c r="B71" s="8" t="s">
        <v>65</v>
      </c>
      <c r="C71" s="38">
        <v>24000</v>
      </c>
      <c r="D71" s="40"/>
      <c r="E71" s="40"/>
      <c r="F71" s="40"/>
      <c r="G71" s="38">
        <v>24000</v>
      </c>
      <c r="H71" s="38"/>
    </row>
    <row r="72" spans="1:8" s="5" customFormat="1" ht="12.75">
      <c r="A72" s="61"/>
      <c r="B72" s="131" t="s">
        <v>77</v>
      </c>
      <c r="C72" s="40">
        <f>C64</f>
        <v>5592100</v>
      </c>
      <c r="G72" s="40">
        <f>G64</f>
        <v>5592100</v>
      </c>
      <c r="H72" s="38"/>
    </row>
    <row r="73" spans="1:8" s="5" customFormat="1" ht="12.75">
      <c r="A73" s="61"/>
      <c r="B73" s="131"/>
      <c r="C73" s="40"/>
      <c r="G73" s="40"/>
      <c r="H73" s="38"/>
    </row>
    <row r="74" spans="1:8" s="5" customFormat="1" ht="12.75">
      <c r="A74" s="61"/>
      <c r="B74" s="148" t="s">
        <v>78</v>
      </c>
      <c r="C74" s="40">
        <f>C9+C23+C30+C42+C50+C56+C64</f>
        <v>7250504</v>
      </c>
      <c r="D74" s="40">
        <v>829600</v>
      </c>
      <c r="E74" s="40">
        <v>250000</v>
      </c>
      <c r="F74" s="40">
        <v>84000</v>
      </c>
      <c r="G74" s="40">
        <f>G46+G53+G64</f>
        <v>5600100</v>
      </c>
      <c r="H74" s="40">
        <f>H56</f>
        <v>486804</v>
      </c>
    </row>
    <row r="75" spans="1:8" s="5" customFormat="1" ht="12.75">
      <c r="A75" s="61"/>
      <c r="B75" s="8"/>
      <c r="C75" s="40"/>
      <c r="D75" s="40"/>
      <c r="E75" s="40"/>
      <c r="F75" s="40"/>
      <c r="G75" s="40"/>
      <c r="H75" s="40"/>
    </row>
    <row r="76" spans="1:8" s="5" customFormat="1" ht="12.75">
      <c r="A76" s="61"/>
      <c r="B76" s="8"/>
      <c r="C76" s="40"/>
      <c r="D76" s="40"/>
      <c r="E76" s="40"/>
      <c r="F76" s="40"/>
      <c r="G76" s="40"/>
      <c r="H76" s="40"/>
    </row>
    <row r="77" spans="1:8" s="5" customFormat="1" ht="12.75">
      <c r="A77" s="61"/>
      <c r="B77" s="8"/>
      <c r="C77" s="40"/>
      <c r="D77" s="40"/>
      <c r="E77" s="40"/>
      <c r="F77" s="40"/>
      <c r="G77" s="40"/>
      <c r="H77" s="40"/>
    </row>
    <row r="78" spans="1:8" s="5" customFormat="1" ht="12.75">
      <c r="A78" s="61"/>
      <c r="B78" s="8"/>
      <c r="C78" s="40"/>
      <c r="D78" s="40"/>
      <c r="E78" s="40"/>
      <c r="F78" s="40"/>
      <c r="G78" s="40"/>
      <c r="H78" s="40"/>
    </row>
    <row r="79" spans="1:8" s="5" customFormat="1" ht="12.75">
      <c r="A79" s="61"/>
      <c r="B79" s="8"/>
      <c r="C79" s="40"/>
      <c r="D79" s="40"/>
      <c r="E79" s="40"/>
      <c r="F79" s="40"/>
      <c r="G79" s="40"/>
      <c r="H79" s="40"/>
    </row>
    <row r="80" spans="1:8" s="5" customFormat="1" ht="12.75">
      <c r="A80" s="61"/>
      <c r="B80" s="8"/>
      <c r="C80" s="40"/>
      <c r="G80" s="40"/>
      <c r="H80" s="38"/>
    </row>
    <row r="81" spans="1:11" ht="12.75">
      <c r="A81" s="61"/>
      <c r="B81" s="8"/>
      <c r="C81" s="3"/>
      <c r="D81" s="3"/>
      <c r="E81" s="3"/>
      <c r="F81" s="3"/>
      <c r="G81" s="3"/>
      <c r="H81" s="3"/>
      <c r="I81" s="3"/>
      <c r="J81" s="3"/>
      <c r="K81" s="3"/>
    </row>
    <row r="82" spans="1:11" ht="89.25">
      <c r="A82" s="4" t="s">
        <v>19</v>
      </c>
      <c r="B82" s="86" t="s">
        <v>20</v>
      </c>
      <c r="C82" s="4" t="s">
        <v>47</v>
      </c>
      <c r="D82" s="4" t="s">
        <v>10</v>
      </c>
      <c r="E82" s="4" t="s">
        <v>11</v>
      </c>
      <c r="F82" s="4" t="s">
        <v>12</v>
      </c>
      <c r="G82" s="4" t="s">
        <v>13</v>
      </c>
      <c r="H82" s="4" t="s">
        <v>73</v>
      </c>
      <c r="I82" s="4" t="s">
        <v>21</v>
      </c>
      <c r="J82" s="4" t="s">
        <v>15</v>
      </c>
      <c r="K82" s="4" t="s">
        <v>16</v>
      </c>
    </row>
    <row r="83" spans="1:11" ht="12.75">
      <c r="A83" s="88"/>
      <c r="B83" s="89"/>
      <c r="C83" s="90"/>
      <c r="D83" s="90"/>
      <c r="E83" s="90"/>
      <c r="F83" s="90"/>
      <c r="G83" s="90"/>
      <c r="H83" s="90"/>
      <c r="I83" s="90"/>
      <c r="J83" s="90"/>
      <c r="K83" s="90"/>
    </row>
    <row r="84" spans="1:11" ht="25.5">
      <c r="A84" s="151">
        <v>1007</v>
      </c>
      <c r="B84" s="150" t="s">
        <v>62</v>
      </c>
      <c r="C84" s="93"/>
      <c r="D84" s="93"/>
      <c r="E84" s="93"/>
      <c r="F84" s="93"/>
      <c r="G84" s="93"/>
      <c r="H84" s="93"/>
      <c r="I84" s="93"/>
      <c r="J84" s="93"/>
      <c r="K84" s="93"/>
    </row>
    <row r="85" spans="1:11" ht="12.75">
      <c r="A85" s="91"/>
      <c r="B85" s="92"/>
      <c r="C85" s="96"/>
      <c r="D85" s="96"/>
      <c r="E85" s="96"/>
      <c r="F85" s="96"/>
      <c r="G85" s="96"/>
      <c r="H85" s="96"/>
      <c r="I85" s="96"/>
      <c r="J85" s="96"/>
      <c r="K85" s="96"/>
    </row>
    <row r="86" spans="1:11" ht="25.5">
      <c r="A86" s="151" t="s">
        <v>79</v>
      </c>
      <c r="B86" s="150" t="s">
        <v>61</v>
      </c>
      <c r="C86" s="96"/>
      <c r="D86" s="96"/>
      <c r="E86" s="96"/>
      <c r="F86" s="96"/>
      <c r="G86" s="96"/>
      <c r="H86" s="96"/>
      <c r="I86" s="96"/>
      <c r="J86" s="96"/>
      <c r="K86" s="96"/>
    </row>
    <row r="87" spans="1:11" ht="12.75">
      <c r="A87" s="97"/>
      <c r="B87" s="98" t="s">
        <v>50</v>
      </c>
      <c r="C87" s="130"/>
      <c r="D87" s="130"/>
      <c r="E87" s="129"/>
      <c r="F87" s="129"/>
      <c r="G87" s="129"/>
      <c r="H87" s="129"/>
      <c r="I87" s="96"/>
      <c r="J87" s="96"/>
      <c r="K87" s="96"/>
    </row>
    <row r="88" spans="1:11" ht="12.75">
      <c r="A88" s="100">
        <v>3</v>
      </c>
      <c r="B88" s="98" t="s">
        <v>48</v>
      </c>
      <c r="C88" s="130">
        <v>660000</v>
      </c>
      <c r="D88" s="130">
        <v>660000</v>
      </c>
      <c r="E88" s="129"/>
      <c r="F88" s="129"/>
      <c r="G88" s="129"/>
      <c r="H88" s="129"/>
      <c r="I88" s="96"/>
      <c r="J88" s="96"/>
      <c r="K88" s="96"/>
    </row>
    <row r="89" spans="1:11" ht="12.75">
      <c r="A89" s="100">
        <v>31</v>
      </c>
      <c r="B89" s="98" t="s">
        <v>22</v>
      </c>
      <c r="C89" s="129"/>
      <c r="D89" s="129"/>
      <c r="E89" s="129"/>
      <c r="F89" s="129"/>
      <c r="G89" s="129"/>
      <c r="H89" s="129"/>
      <c r="I89" s="96"/>
      <c r="J89" s="96"/>
      <c r="K89" s="96"/>
    </row>
    <row r="90" spans="1:11" ht="12.75">
      <c r="A90" s="100">
        <v>32</v>
      </c>
      <c r="B90" s="98" t="s">
        <v>26</v>
      </c>
      <c r="C90" s="129">
        <v>657000</v>
      </c>
      <c r="D90" s="129">
        <v>657000</v>
      </c>
      <c r="E90" s="129"/>
      <c r="F90" s="129"/>
      <c r="G90" s="129"/>
      <c r="H90" s="129"/>
      <c r="I90" s="96"/>
      <c r="J90" s="96"/>
      <c r="K90" s="96"/>
    </row>
    <row r="91" spans="1:11" ht="12.75">
      <c r="A91" s="100">
        <v>34</v>
      </c>
      <c r="B91" s="98" t="s">
        <v>30</v>
      </c>
      <c r="C91" s="129">
        <v>3000</v>
      </c>
      <c r="D91" s="129">
        <v>3000</v>
      </c>
      <c r="E91" s="129"/>
      <c r="F91" s="129"/>
      <c r="G91" s="129"/>
      <c r="H91" s="129"/>
      <c r="I91" s="96"/>
      <c r="J91" s="96"/>
      <c r="K91" s="96"/>
    </row>
    <row r="92" spans="1:11" s="5" customFormat="1" ht="12.75">
      <c r="A92" s="94" t="s">
        <v>77</v>
      </c>
      <c r="B92" s="95"/>
      <c r="C92" s="130">
        <v>660000</v>
      </c>
      <c r="D92" s="130">
        <v>660000</v>
      </c>
      <c r="E92" s="130"/>
      <c r="F92" s="130"/>
      <c r="G92" s="130"/>
      <c r="H92" s="130"/>
      <c r="I92" s="99"/>
      <c r="J92" s="99"/>
      <c r="K92" s="99"/>
    </row>
    <row r="93" spans="1:11" ht="25.5">
      <c r="A93" s="97" t="s">
        <v>85</v>
      </c>
      <c r="B93" s="98" t="s">
        <v>63</v>
      </c>
      <c r="C93" s="130"/>
      <c r="D93" s="130"/>
      <c r="E93" s="129"/>
      <c r="F93" s="129"/>
      <c r="G93" s="129"/>
      <c r="H93" s="129"/>
      <c r="I93" s="96"/>
      <c r="J93" s="96"/>
      <c r="K93" s="96"/>
    </row>
    <row r="94" spans="1:11" ht="12.75">
      <c r="A94" s="100">
        <v>3</v>
      </c>
      <c r="B94" s="98" t="s">
        <v>48</v>
      </c>
      <c r="C94" s="130">
        <v>169600</v>
      </c>
      <c r="D94" s="130">
        <v>169600</v>
      </c>
      <c r="E94" s="129"/>
      <c r="F94" s="129"/>
      <c r="G94" s="129"/>
      <c r="H94" s="129"/>
      <c r="I94" s="96"/>
      <c r="J94" s="96"/>
      <c r="K94" s="96"/>
    </row>
    <row r="95" spans="1:11" ht="12.75">
      <c r="A95" s="100">
        <v>32</v>
      </c>
      <c r="B95" s="98" t="s">
        <v>26</v>
      </c>
      <c r="C95" s="129">
        <v>169600</v>
      </c>
      <c r="D95" s="129">
        <v>169600</v>
      </c>
      <c r="E95" s="129"/>
      <c r="F95" s="129"/>
      <c r="G95" s="129"/>
      <c r="H95" s="129"/>
      <c r="I95" s="96"/>
      <c r="J95" s="96"/>
      <c r="K95" s="96"/>
    </row>
    <row r="96" spans="1:11" ht="12.75">
      <c r="A96" s="100" t="s">
        <v>77</v>
      </c>
      <c r="B96" s="98"/>
      <c r="C96" s="130">
        <v>169600</v>
      </c>
      <c r="D96" s="130">
        <v>169600</v>
      </c>
      <c r="E96" s="129"/>
      <c r="F96" s="129"/>
      <c r="G96" s="129"/>
      <c r="H96" s="129"/>
      <c r="I96" s="96"/>
      <c r="J96" s="96"/>
      <c r="K96" s="96"/>
    </row>
    <row r="97" spans="1:11" ht="12.75">
      <c r="A97" s="100"/>
      <c r="B97" s="98"/>
      <c r="C97" s="129"/>
      <c r="D97" s="129"/>
      <c r="E97" s="129"/>
      <c r="F97" s="129"/>
      <c r="G97" s="129"/>
      <c r="H97" s="129"/>
      <c r="I97" s="96"/>
      <c r="J97" s="96"/>
      <c r="K97" s="96"/>
    </row>
    <row r="98" spans="1:11" ht="25.5">
      <c r="A98" s="149" t="s">
        <v>86</v>
      </c>
      <c r="B98" s="150" t="s">
        <v>64</v>
      </c>
      <c r="C98" s="130"/>
      <c r="D98" s="130"/>
      <c r="E98" s="130"/>
      <c r="F98" s="130"/>
      <c r="G98" s="130"/>
      <c r="H98" s="129"/>
      <c r="I98" s="96"/>
      <c r="J98" s="96"/>
      <c r="K98" s="96"/>
    </row>
    <row r="99" spans="1:11" ht="12.75">
      <c r="A99" s="100">
        <v>3</v>
      </c>
      <c r="B99" s="98" t="s">
        <v>48</v>
      </c>
      <c r="C99" s="130">
        <f>C100+C101</f>
        <v>291000</v>
      </c>
      <c r="D99" s="129"/>
      <c r="E99" s="130">
        <v>230000</v>
      </c>
      <c r="F99" s="130">
        <v>60000</v>
      </c>
      <c r="G99" s="130">
        <v>1000</v>
      </c>
      <c r="H99" s="129"/>
      <c r="I99" s="96"/>
      <c r="J99" s="96"/>
      <c r="K99" s="96"/>
    </row>
    <row r="100" spans="1:11" ht="12.75">
      <c r="A100" s="100">
        <v>31</v>
      </c>
      <c r="B100" s="98" t="s">
        <v>22</v>
      </c>
      <c r="C100" s="129">
        <v>153950</v>
      </c>
      <c r="D100" s="129"/>
      <c r="E100" s="129">
        <v>153950</v>
      </c>
      <c r="F100" s="129"/>
      <c r="G100" s="129"/>
      <c r="H100" s="129"/>
      <c r="I100" s="96"/>
      <c r="J100" s="96"/>
      <c r="K100" s="96"/>
    </row>
    <row r="101" spans="1:11" ht="12.75">
      <c r="A101" s="100">
        <v>32</v>
      </c>
      <c r="B101" s="98" t="s">
        <v>26</v>
      </c>
      <c r="C101" s="129">
        <v>137050</v>
      </c>
      <c r="D101" s="129"/>
      <c r="E101" s="129">
        <v>76050</v>
      </c>
      <c r="F101" s="129">
        <v>60000</v>
      </c>
      <c r="G101" s="129">
        <v>1000</v>
      </c>
      <c r="H101" s="129"/>
      <c r="I101" s="96"/>
      <c r="J101" s="96"/>
      <c r="K101" s="96"/>
    </row>
    <row r="102" spans="1:11" ht="25.5">
      <c r="A102" s="100">
        <v>4</v>
      </c>
      <c r="B102" s="98" t="s">
        <v>32</v>
      </c>
      <c r="C102" s="130">
        <v>4000</v>
      </c>
      <c r="D102" s="129"/>
      <c r="E102" s="129"/>
      <c r="F102" s="129">
        <v>4000</v>
      </c>
      <c r="G102" s="129"/>
      <c r="H102" s="129"/>
      <c r="I102" s="96"/>
      <c r="J102" s="96"/>
      <c r="K102" s="96"/>
    </row>
    <row r="103" spans="1:11" ht="25.5">
      <c r="A103" s="100">
        <v>42</v>
      </c>
      <c r="B103" s="98" t="s">
        <v>33</v>
      </c>
      <c r="C103" s="129"/>
      <c r="D103" s="129"/>
      <c r="E103" s="129"/>
      <c r="F103" s="129"/>
      <c r="G103" s="129"/>
      <c r="H103" s="129"/>
      <c r="I103" s="96"/>
      <c r="J103" s="96"/>
      <c r="K103" s="96"/>
    </row>
    <row r="104" spans="1:11" ht="12.75">
      <c r="A104" s="100" t="s">
        <v>77</v>
      </c>
      <c r="B104" s="98"/>
      <c r="C104" s="136">
        <v>295000</v>
      </c>
      <c r="D104" s="136"/>
      <c r="E104" s="136">
        <v>230000</v>
      </c>
      <c r="F104" s="136">
        <v>64000</v>
      </c>
      <c r="G104" s="136">
        <v>1000</v>
      </c>
      <c r="H104" s="135"/>
      <c r="I104" s="134"/>
      <c r="J104" s="134"/>
      <c r="K104" s="134"/>
    </row>
    <row r="105" spans="1:11" ht="25.5">
      <c r="A105" s="152" t="s">
        <v>84</v>
      </c>
      <c r="B105" s="153" t="s">
        <v>74</v>
      </c>
      <c r="C105" s="136"/>
      <c r="D105" s="135"/>
      <c r="E105" s="135"/>
      <c r="F105" s="135"/>
      <c r="G105" s="135"/>
      <c r="H105" s="135"/>
      <c r="I105" s="134"/>
      <c r="J105" s="134"/>
      <c r="K105" s="134"/>
    </row>
    <row r="106" spans="1:11" ht="12.75">
      <c r="A106" s="132">
        <v>3</v>
      </c>
      <c r="B106" s="133" t="s">
        <v>48</v>
      </c>
      <c r="C106" s="135">
        <v>5592100</v>
      </c>
      <c r="D106" s="135"/>
      <c r="E106" s="135"/>
      <c r="F106" s="135"/>
      <c r="G106" s="135">
        <v>5592100</v>
      </c>
      <c r="H106" s="135"/>
      <c r="I106" s="134"/>
      <c r="J106" s="134"/>
      <c r="K106" s="134"/>
    </row>
    <row r="107" spans="1:11" ht="12.75">
      <c r="A107" s="132">
        <v>31</v>
      </c>
      <c r="B107" s="133" t="s">
        <v>22</v>
      </c>
      <c r="C107" s="135">
        <v>5512100</v>
      </c>
      <c r="D107" s="135"/>
      <c r="E107" s="135"/>
      <c r="F107" s="135"/>
      <c r="G107" s="135">
        <v>5512100</v>
      </c>
      <c r="H107" s="135"/>
      <c r="I107" s="134"/>
      <c r="J107" s="134"/>
      <c r="K107" s="134"/>
    </row>
    <row r="108" spans="1:11" ht="12.75">
      <c r="A108" s="132">
        <v>32</v>
      </c>
      <c r="B108" s="133" t="s">
        <v>26</v>
      </c>
      <c r="C108" s="135">
        <v>80000</v>
      </c>
      <c r="D108" s="134"/>
      <c r="E108" s="134"/>
      <c r="F108" s="134"/>
      <c r="G108" s="135">
        <v>80000</v>
      </c>
      <c r="H108" s="134"/>
      <c r="I108" s="134"/>
      <c r="J108" s="134"/>
      <c r="K108" s="134"/>
    </row>
    <row r="109" spans="1:11" ht="12.75">
      <c r="A109" s="132" t="s">
        <v>77</v>
      </c>
      <c r="B109" s="133"/>
      <c r="C109" s="136">
        <v>5592100</v>
      </c>
      <c r="D109" s="136"/>
      <c r="E109" s="136"/>
      <c r="F109" s="136"/>
      <c r="G109" s="136">
        <v>5592100</v>
      </c>
      <c r="H109" s="134"/>
      <c r="I109" s="134"/>
      <c r="J109" s="134"/>
      <c r="K109" s="134"/>
    </row>
    <row r="110" spans="1:11" ht="12.75">
      <c r="A110" s="132" t="s">
        <v>78</v>
      </c>
      <c r="B110" s="133"/>
      <c r="C110" s="136">
        <f>C88+C94+C99+C102+C106</f>
        <v>6716700</v>
      </c>
      <c r="D110" s="136">
        <f>D88+D94</f>
        <v>829600</v>
      </c>
      <c r="E110" s="136">
        <v>230000</v>
      </c>
      <c r="F110" s="136">
        <v>64000</v>
      </c>
      <c r="G110" s="136">
        <v>5593100</v>
      </c>
      <c r="H110" s="135"/>
      <c r="I110" s="134"/>
      <c r="J110" s="134"/>
      <c r="K110" s="134"/>
    </row>
    <row r="111" spans="1:11" ht="12.75">
      <c r="A111" s="132"/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</row>
    <row r="112" spans="1:11" ht="12.75">
      <c r="A112" s="132"/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</row>
    <row r="113" spans="1:11" ht="89.25">
      <c r="A113" s="132"/>
      <c r="B113" s="133"/>
      <c r="C113" s="4" t="s">
        <v>58</v>
      </c>
      <c r="D113" s="4" t="s">
        <v>10</v>
      </c>
      <c r="E113" s="4" t="s">
        <v>11</v>
      </c>
      <c r="F113" s="4" t="s">
        <v>12</v>
      </c>
      <c r="G113" s="4" t="s">
        <v>13</v>
      </c>
      <c r="H113" s="4" t="s">
        <v>73</v>
      </c>
      <c r="I113" s="4" t="s">
        <v>21</v>
      </c>
      <c r="J113" s="4" t="s">
        <v>15</v>
      </c>
      <c r="K113" s="4" t="s">
        <v>16</v>
      </c>
    </row>
    <row r="114" spans="1:11" ht="12.75">
      <c r="A114" s="4" t="s">
        <v>19</v>
      </c>
      <c r="B114" s="86" t="s">
        <v>20</v>
      </c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1:11" ht="25.5">
      <c r="A115" s="97">
        <v>1007</v>
      </c>
      <c r="B115" s="98" t="s">
        <v>62</v>
      </c>
      <c r="C115" s="93"/>
      <c r="D115" s="93"/>
      <c r="E115" s="93"/>
      <c r="F115" s="93"/>
      <c r="G115" s="93"/>
      <c r="H115" s="93"/>
      <c r="I115" s="93"/>
      <c r="J115" s="93"/>
      <c r="K115" s="93"/>
    </row>
    <row r="116" spans="1:11" ht="25.5">
      <c r="A116" s="151" t="s">
        <v>79</v>
      </c>
      <c r="B116" s="150" t="s">
        <v>61</v>
      </c>
      <c r="C116" s="96"/>
      <c r="D116" s="96"/>
      <c r="E116" s="96"/>
      <c r="F116" s="96"/>
      <c r="G116" s="96"/>
      <c r="H116" s="96"/>
      <c r="I116" s="96"/>
      <c r="J116" s="96"/>
      <c r="K116" s="96"/>
    </row>
    <row r="117" spans="1:11" ht="12.75">
      <c r="A117" s="3"/>
      <c r="B117" s="98" t="s">
        <v>50</v>
      </c>
      <c r="C117" s="130"/>
      <c r="D117" s="130"/>
      <c r="E117" s="130"/>
      <c r="F117" s="129"/>
      <c r="G117" s="129"/>
      <c r="H117" s="129"/>
      <c r="I117" s="96"/>
      <c r="J117" s="96"/>
      <c r="K117" s="96"/>
    </row>
    <row r="118" spans="1:11" ht="12.75">
      <c r="A118" s="97"/>
      <c r="B118" s="98" t="s">
        <v>48</v>
      </c>
      <c r="C118" s="129"/>
      <c r="D118" s="129"/>
      <c r="E118" s="129"/>
      <c r="F118" s="129"/>
      <c r="G118" s="129"/>
      <c r="H118" s="129"/>
      <c r="I118" s="96"/>
      <c r="J118" s="96"/>
      <c r="K118" s="96"/>
    </row>
    <row r="119" spans="1:11" ht="12.75">
      <c r="A119" s="100">
        <v>3</v>
      </c>
      <c r="B119" s="98" t="s">
        <v>48</v>
      </c>
      <c r="C119" s="130">
        <v>660000</v>
      </c>
      <c r="D119" s="130">
        <v>660000</v>
      </c>
      <c r="E119" s="129"/>
      <c r="F119" s="129"/>
      <c r="G119" s="129"/>
      <c r="H119" s="129"/>
      <c r="I119" s="96"/>
      <c r="J119" s="96"/>
      <c r="K119" s="96"/>
    </row>
    <row r="120" spans="1:11" ht="12.75">
      <c r="A120" s="100">
        <v>31</v>
      </c>
      <c r="B120" s="98" t="s">
        <v>22</v>
      </c>
      <c r="C120" s="129"/>
      <c r="D120" s="129"/>
      <c r="E120" s="129"/>
      <c r="F120" s="129"/>
      <c r="G120" s="129"/>
      <c r="H120" s="129"/>
      <c r="I120" s="96"/>
      <c r="J120" s="96"/>
      <c r="K120" s="96"/>
    </row>
    <row r="121" spans="1:11" ht="12.75">
      <c r="A121" s="100">
        <v>32</v>
      </c>
      <c r="B121" s="98" t="s">
        <v>26</v>
      </c>
      <c r="C121" s="129">
        <v>657000</v>
      </c>
      <c r="D121" s="129">
        <v>657000</v>
      </c>
      <c r="E121" s="129"/>
      <c r="F121" s="129"/>
      <c r="G121" s="129"/>
      <c r="H121" s="129"/>
      <c r="I121" s="96"/>
      <c r="J121" s="96"/>
      <c r="K121" s="96"/>
    </row>
    <row r="122" spans="1:11" ht="12.75">
      <c r="A122" s="100">
        <v>34</v>
      </c>
      <c r="B122" s="95" t="s">
        <v>88</v>
      </c>
      <c r="C122" s="130">
        <v>3000</v>
      </c>
      <c r="D122" s="130">
        <v>3000</v>
      </c>
      <c r="E122" s="130"/>
      <c r="F122" s="130"/>
      <c r="G122" s="130"/>
      <c r="H122" s="130"/>
      <c r="I122" s="99"/>
      <c r="J122" s="99"/>
      <c r="K122" s="99"/>
    </row>
    <row r="123" spans="1:11" ht="12.75">
      <c r="A123" s="100" t="s">
        <v>77</v>
      </c>
      <c r="B123" s="95"/>
      <c r="C123" s="130">
        <v>660000</v>
      </c>
      <c r="D123" s="130">
        <v>660000</v>
      </c>
      <c r="E123" s="130"/>
      <c r="F123" s="130"/>
      <c r="G123" s="130"/>
      <c r="H123" s="130"/>
      <c r="I123" s="99"/>
      <c r="J123" s="99"/>
      <c r="K123" s="99"/>
    </row>
    <row r="124" spans="1:11" ht="25.5">
      <c r="A124" s="94" t="s">
        <v>77</v>
      </c>
      <c r="B124" s="98" t="s">
        <v>63</v>
      </c>
      <c r="C124" s="130"/>
      <c r="D124" s="130"/>
      <c r="E124" s="129"/>
      <c r="F124" s="129"/>
      <c r="G124" s="129"/>
      <c r="H124" s="129"/>
      <c r="I124" s="96"/>
      <c r="J124" s="96"/>
      <c r="K124" s="96"/>
    </row>
    <row r="125" spans="1:11" ht="12.75">
      <c r="A125" s="151" t="s">
        <v>85</v>
      </c>
      <c r="B125" s="98"/>
      <c r="C125" s="129"/>
      <c r="D125" s="129"/>
      <c r="E125" s="129"/>
      <c r="F125" s="129"/>
      <c r="G125" s="129"/>
      <c r="H125" s="129"/>
      <c r="I125" s="96"/>
      <c r="J125" s="96"/>
      <c r="K125" s="96"/>
    </row>
    <row r="126" spans="1:11" ht="12.75">
      <c r="A126" s="100">
        <v>3</v>
      </c>
      <c r="B126" s="98" t="s">
        <v>48</v>
      </c>
      <c r="C126" s="130">
        <v>169600</v>
      </c>
      <c r="D126" s="130">
        <v>169600</v>
      </c>
      <c r="E126" s="129"/>
      <c r="F126" s="129"/>
      <c r="G126" s="129"/>
      <c r="H126" s="129"/>
      <c r="I126" s="96"/>
      <c r="J126" s="96"/>
      <c r="K126" s="96"/>
    </row>
    <row r="127" spans="1:11" ht="12.75">
      <c r="A127" s="100">
        <v>32</v>
      </c>
      <c r="B127" s="98" t="s">
        <v>26</v>
      </c>
      <c r="C127" s="129">
        <v>169600</v>
      </c>
      <c r="D127" s="129">
        <v>169600</v>
      </c>
      <c r="E127" s="129"/>
      <c r="F127" s="129"/>
      <c r="G127" s="129"/>
      <c r="H127" s="129"/>
      <c r="I127" s="96"/>
      <c r="J127" s="96"/>
      <c r="K127" s="96"/>
    </row>
    <row r="128" spans="1:11" ht="12.75">
      <c r="A128" s="100" t="s">
        <v>77</v>
      </c>
      <c r="B128" s="98"/>
      <c r="C128" s="129">
        <v>169600</v>
      </c>
      <c r="D128" s="129">
        <v>169600</v>
      </c>
      <c r="E128" s="129"/>
      <c r="F128" s="129"/>
      <c r="G128" s="129"/>
      <c r="H128" s="129"/>
      <c r="I128" s="96"/>
      <c r="J128" s="96"/>
      <c r="K128" s="96"/>
    </row>
    <row r="129" spans="1:11" ht="12.75">
      <c r="A129" s="100"/>
      <c r="B129" s="98"/>
      <c r="C129" s="129"/>
      <c r="D129" s="129"/>
      <c r="E129" s="129"/>
      <c r="F129" s="129"/>
      <c r="G129" s="129"/>
      <c r="H129" s="129"/>
      <c r="I129" s="96"/>
      <c r="J129" s="96"/>
      <c r="K129" s="96"/>
    </row>
    <row r="130" spans="1:11" ht="25.5">
      <c r="A130" s="149" t="s">
        <v>86</v>
      </c>
      <c r="B130" s="150" t="s">
        <v>64</v>
      </c>
      <c r="C130" s="130"/>
      <c r="D130" s="130"/>
      <c r="E130" s="130"/>
      <c r="F130" s="130"/>
      <c r="G130" s="130"/>
      <c r="H130" s="129"/>
      <c r="I130" s="96"/>
      <c r="J130" s="96"/>
      <c r="K130" s="96"/>
    </row>
    <row r="131" spans="1:11" ht="12.75">
      <c r="A131" s="3"/>
      <c r="B131" s="98" t="s">
        <v>48</v>
      </c>
      <c r="C131" s="129"/>
      <c r="D131" s="129"/>
      <c r="E131" s="129"/>
      <c r="F131" s="129"/>
      <c r="G131" s="129"/>
      <c r="H131" s="129"/>
      <c r="I131" s="96"/>
      <c r="J131" s="96"/>
      <c r="K131" s="96"/>
    </row>
    <row r="132" spans="1:11" ht="12.75">
      <c r="A132" s="100">
        <v>3</v>
      </c>
      <c r="B132" s="98" t="s">
        <v>22</v>
      </c>
      <c r="C132" s="130">
        <v>291000</v>
      </c>
      <c r="D132" s="130"/>
      <c r="E132" s="130">
        <v>230000</v>
      </c>
      <c r="F132" s="130">
        <v>60000</v>
      </c>
      <c r="G132" s="130">
        <v>1000</v>
      </c>
      <c r="H132" s="129"/>
      <c r="I132" s="96"/>
      <c r="J132" s="96"/>
      <c r="K132" s="96"/>
    </row>
    <row r="133" spans="1:11" ht="12.75">
      <c r="A133" s="100">
        <v>31</v>
      </c>
      <c r="B133" s="98" t="s">
        <v>22</v>
      </c>
      <c r="C133" s="129">
        <v>153950</v>
      </c>
      <c r="D133" s="130"/>
      <c r="E133" s="129">
        <v>153950</v>
      </c>
      <c r="F133" s="129"/>
      <c r="G133" s="129"/>
      <c r="H133" s="129"/>
      <c r="I133" s="96"/>
      <c r="J133" s="96"/>
      <c r="K133" s="96"/>
    </row>
    <row r="134" spans="1:11" ht="12.75">
      <c r="A134" s="100">
        <v>32</v>
      </c>
      <c r="B134" s="98" t="s">
        <v>26</v>
      </c>
      <c r="C134" s="129">
        <v>137050</v>
      </c>
      <c r="D134" s="129"/>
      <c r="E134" s="129">
        <v>76050</v>
      </c>
      <c r="F134" s="129">
        <v>60000</v>
      </c>
      <c r="G134" s="129">
        <v>1000</v>
      </c>
      <c r="H134" s="129"/>
      <c r="I134" s="96"/>
      <c r="J134" s="96"/>
      <c r="K134" s="96"/>
    </row>
    <row r="135" spans="1:11" ht="25.5">
      <c r="A135" s="100">
        <v>4</v>
      </c>
      <c r="B135" s="98" t="s">
        <v>33</v>
      </c>
      <c r="C135" s="130">
        <v>4000</v>
      </c>
      <c r="D135" s="129"/>
      <c r="E135" s="129"/>
      <c r="F135" s="129">
        <v>4000</v>
      </c>
      <c r="G135" s="129"/>
      <c r="H135" s="129"/>
      <c r="I135" s="96"/>
      <c r="J135" s="96"/>
      <c r="K135" s="96"/>
    </row>
    <row r="136" spans="1:11" ht="25.5">
      <c r="A136" s="100">
        <v>42</v>
      </c>
      <c r="B136" s="98" t="s">
        <v>32</v>
      </c>
      <c r="C136" s="135"/>
      <c r="D136" s="135"/>
      <c r="E136" s="135"/>
      <c r="F136" s="135"/>
      <c r="G136" s="135"/>
      <c r="H136" s="135"/>
      <c r="I136" s="134"/>
      <c r="J136" s="134"/>
      <c r="K136" s="134"/>
    </row>
    <row r="137" spans="1:11" ht="12.75">
      <c r="A137" s="100"/>
      <c r="B137" s="133"/>
      <c r="C137" s="135"/>
      <c r="D137" s="135"/>
      <c r="E137" s="135"/>
      <c r="F137" s="135"/>
      <c r="G137" s="135"/>
      <c r="H137" s="135"/>
      <c r="I137" s="134"/>
      <c r="J137" s="134"/>
      <c r="K137" s="134"/>
    </row>
    <row r="138" spans="1:11" ht="12.75">
      <c r="A138" s="100"/>
      <c r="B138" s="133" t="s">
        <v>77</v>
      </c>
      <c r="C138" s="136">
        <v>295000</v>
      </c>
      <c r="D138" s="136"/>
      <c r="E138" s="136">
        <v>230000</v>
      </c>
      <c r="F138" s="136">
        <v>64000</v>
      </c>
      <c r="G138" s="136">
        <v>1000</v>
      </c>
      <c r="H138" s="135"/>
      <c r="I138" s="134"/>
      <c r="J138" s="134"/>
      <c r="K138" s="134"/>
    </row>
    <row r="139" spans="1:11" ht="25.5">
      <c r="A139" s="152" t="s">
        <v>84</v>
      </c>
      <c r="B139" s="153" t="s">
        <v>74</v>
      </c>
      <c r="C139" s="135"/>
      <c r="D139" s="135"/>
      <c r="E139" s="135"/>
      <c r="F139" s="135"/>
      <c r="G139" s="135"/>
      <c r="H139" s="135"/>
      <c r="I139" s="134"/>
      <c r="J139" s="134"/>
      <c r="K139" s="134"/>
    </row>
    <row r="140" spans="1:11" ht="12.75">
      <c r="A140" s="3"/>
      <c r="B140" s="133" t="s">
        <v>48</v>
      </c>
      <c r="C140" s="135"/>
      <c r="D140" s="135"/>
      <c r="E140" s="135"/>
      <c r="F140" s="135"/>
      <c r="G140" s="135"/>
      <c r="H140" s="135"/>
      <c r="I140" s="134"/>
      <c r="J140" s="134"/>
      <c r="K140" s="134"/>
    </row>
    <row r="141" spans="1:11" ht="12.75">
      <c r="A141" s="132">
        <v>3</v>
      </c>
      <c r="B141" s="133" t="s">
        <v>22</v>
      </c>
      <c r="C141" s="136">
        <v>5592100</v>
      </c>
      <c r="D141" s="136"/>
      <c r="E141" s="136"/>
      <c r="F141" s="136"/>
      <c r="G141" s="136">
        <v>5592100</v>
      </c>
      <c r="H141" s="135"/>
      <c r="I141" s="134"/>
      <c r="J141" s="134"/>
      <c r="K141" s="134"/>
    </row>
    <row r="142" spans="1:11" ht="12.75">
      <c r="A142" s="132">
        <v>31</v>
      </c>
      <c r="B142" s="133" t="s">
        <v>26</v>
      </c>
      <c r="C142" s="135">
        <v>5512100</v>
      </c>
      <c r="D142" s="134"/>
      <c r="E142" s="134"/>
      <c r="F142" s="134"/>
      <c r="G142" s="135">
        <v>5512100</v>
      </c>
      <c r="H142" s="134"/>
      <c r="I142" s="134"/>
      <c r="J142" s="134"/>
      <c r="K142" s="134"/>
    </row>
    <row r="143" spans="1:11" ht="12.75">
      <c r="A143" s="132">
        <v>32</v>
      </c>
      <c r="B143" s="133" t="s">
        <v>26</v>
      </c>
      <c r="C143" s="135">
        <v>80000</v>
      </c>
      <c r="D143" s="135"/>
      <c r="E143" s="135"/>
      <c r="F143" s="135"/>
      <c r="G143" s="135">
        <v>80000</v>
      </c>
      <c r="H143" s="134"/>
      <c r="I143" s="134"/>
      <c r="J143" s="134"/>
      <c r="K143" s="134"/>
    </row>
    <row r="144" spans="1:11" ht="12.75">
      <c r="A144" s="132" t="s">
        <v>77</v>
      </c>
      <c r="B144" s="133"/>
      <c r="C144" s="40">
        <v>5592100</v>
      </c>
      <c r="D144" s="40"/>
      <c r="E144" s="40"/>
      <c r="F144" s="40"/>
      <c r="G144" s="40">
        <v>5592100</v>
      </c>
      <c r="H144" s="3"/>
      <c r="I144" s="3"/>
      <c r="J144" s="3"/>
      <c r="K144" s="3"/>
    </row>
    <row r="145" spans="1:11" ht="12.75">
      <c r="A145" s="132" t="s">
        <v>78</v>
      </c>
      <c r="B145" s="8"/>
      <c r="C145" s="40">
        <v>6716700</v>
      </c>
      <c r="D145" s="40">
        <v>829600</v>
      </c>
      <c r="E145" s="40">
        <v>230000</v>
      </c>
      <c r="F145" s="40">
        <v>64000</v>
      </c>
      <c r="G145" s="40">
        <v>5593100</v>
      </c>
      <c r="H145" s="3"/>
      <c r="I145" s="3"/>
      <c r="J145" s="3"/>
      <c r="K145" s="3"/>
    </row>
    <row r="146" spans="1:11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62"/>
      <c r="B175" s="8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62"/>
      <c r="B176" s="8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62"/>
      <c r="B177" s="8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62"/>
      <c r="B178" s="8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62"/>
      <c r="B179" s="8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62"/>
      <c r="B180" s="8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62"/>
      <c r="B181" s="8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62"/>
      <c r="B182" s="8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62"/>
      <c r="B183" s="8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62"/>
      <c r="B184" s="8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62"/>
      <c r="B185" s="8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62"/>
      <c r="B186" s="8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>
      <c r="A187" s="62"/>
      <c r="B187" s="8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>
      <c r="A188" s="62"/>
      <c r="B188" s="8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62"/>
      <c r="B189" s="8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>
      <c r="A190" s="62"/>
      <c r="B190" s="8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62"/>
      <c r="B191" s="8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>
      <c r="A192" s="62"/>
      <c r="B192" s="8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>
      <c r="A193" s="62"/>
      <c r="B193" s="8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>
      <c r="A194" s="62"/>
      <c r="B194" s="8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>
      <c r="A195" s="62"/>
      <c r="B195" s="8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>
      <c r="A196" s="62"/>
      <c r="B196" s="8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.75">
      <c r="A197" s="62"/>
      <c r="B197" s="8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2.75">
      <c r="A198" s="62"/>
      <c r="B198" s="8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.75">
      <c r="A199" s="62"/>
      <c r="B199" s="8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.75">
      <c r="A200" s="62"/>
      <c r="B200" s="8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2.75">
      <c r="A201" s="62"/>
      <c r="B201" s="8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2.75">
      <c r="A202" s="62"/>
      <c r="B202" s="8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2.75">
      <c r="A203" s="62"/>
      <c r="B203" s="8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2.75">
      <c r="A204" s="62"/>
      <c r="B204" s="8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2.75">
      <c r="A205" s="62"/>
      <c r="B205" s="8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.75">
      <c r="A206" s="62"/>
      <c r="B206" s="8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.75">
      <c r="A207" s="62"/>
      <c r="B207" s="8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2.75">
      <c r="A208" s="62"/>
      <c r="B208" s="8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2.75">
      <c r="A209" s="62"/>
      <c r="B209" s="8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2.75">
      <c r="A210" s="62"/>
      <c r="B210" s="8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2.75">
      <c r="A211" s="62"/>
      <c r="B211" s="8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2.75">
      <c r="A212" s="62"/>
      <c r="B212" s="8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.75">
      <c r="A213" s="62"/>
      <c r="B213" s="8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.75">
      <c r="A214" s="62"/>
      <c r="B214" s="8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2.75">
      <c r="A215" s="62"/>
      <c r="B215" s="8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.75">
      <c r="A216" s="62"/>
      <c r="B216" s="8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2.75">
      <c r="A217" s="62"/>
      <c r="B217" s="8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.75">
      <c r="A218" s="62"/>
      <c r="B218" s="8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2.75">
      <c r="A219" s="62"/>
      <c r="B219" s="8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2.75">
      <c r="A220" s="62"/>
      <c r="B220" s="8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2.75">
      <c r="A221" s="62"/>
      <c r="B221" s="8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2.75">
      <c r="A222" s="62"/>
      <c r="B222" s="8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2.75">
      <c r="A223" s="62"/>
      <c r="B223" s="8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2.75">
      <c r="A224" s="62"/>
      <c r="B224" s="8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2.75">
      <c r="A225" s="62"/>
      <c r="B225" s="8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2.75">
      <c r="A226" s="62"/>
      <c r="B226" s="8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2.75">
      <c r="A227" s="62"/>
      <c r="B227" s="8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2.75">
      <c r="A228" s="62"/>
      <c r="B228" s="8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2.75">
      <c r="A229" s="62"/>
      <c r="B229" s="8"/>
      <c r="C229" s="3"/>
      <c r="D229" s="3"/>
      <c r="E229" s="3"/>
      <c r="F229" s="3"/>
      <c r="G229" s="3"/>
      <c r="H229" s="3"/>
      <c r="I229" s="3"/>
      <c r="J229" s="3"/>
      <c r="K229" s="3"/>
    </row>
    <row r="230" spans="1:2" ht="12.75">
      <c r="A230" s="62"/>
      <c r="B230" s="8"/>
    </row>
    <row r="231" ht="12.75">
      <c r="A231" s="62"/>
    </row>
  </sheetData>
  <sheetProtection/>
  <mergeCells count="1">
    <mergeCell ref="A1:K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Stipe Peran</cp:lastModifiedBy>
  <cp:lastPrinted>2020-10-30T17:23:49Z</cp:lastPrinted>
  <dcterms:created xsi:type="dcterms:W3CDTF">2013-09-11T11:00:21Z</dcterms:created>
  <dcterms:modified xsi:type="dcterms:W3CDTF">2020-12-30T18:04:19Z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